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E21"/>
  <c r="E20"/>
  <c r="E19"/>
  <c r="E18"/>
  <c r="E17"/>
  <c r="E16"/>
  <c r="E6"/>
  <c r="E10"/>
  <c r="E24"/>
  <c r="E7"/>
  <c r="E8"/>
  <c r="D13"/>
  <c r="C13"/>
  <c r="E12"/>
  <c r="E11"/>
  <c r="E13" l="1"/>
  <c r="E29" s="1"/>
  <c r="E15"/>
  <c r="D28"/>
  <c r="E28" s="1"/>
  <c r="C28"/>
  <c r="E27"/>
  <c r="E26"/>
  <c r="E25"/>
  <c r="E30" l="1"/>
</calcChain>
</file>

<file path=xl/sharedStrings.xml><?xml version="1.0" encoding="utf-8"?>
<sst xmlns="http://schemas.openxmlformats.org/spreadsheetml/2006/main" count="37" uniqueCount="37">
  <si>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</si>
  <si>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</si>
  <si>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</si>
  <si>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</si>
  <si>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</si>
  <si>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</si>
  <si>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</si>
  <si>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</si>
  <si>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</si>
  <si>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</si>
  <si>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</si>
  <si>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</si>
  <si>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</si>
  <si>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</si>
  <si>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</si>
  <si>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</si>
  <si>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</si>
  <si>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</si>
  <si>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</si>
  <si>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</si>
  <si>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</si>
  <si>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</si>
  <si>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</si>
  <si>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</si>
  <si>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</si>
  <si>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</si>
  <si>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</si>
  <si>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</si>
  <si>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</si>
  <si>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</si>
  <si>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</si>
  <si>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Толмачево, пер.Новый д.7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</si>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</sst>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3" fillId="0" borderId="7" xfId="0" applyFon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13" xfId="0" applyBorder="1"/>
    <xf numFmtId="4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view="pageLayout" workbookViewId="0">
      <selection sqref="A1:E35"/>
    </sheetView>
  </sheetViews>
  <sheetFormatPr defaultRowHeight="15"/>
  <cols>
    <col min="1" max="1" width="14.28515625" customWidth="1"/>
    <col min="2" max="2" width="42.85546875" customWidth="1"/>
    <col min="3" max="3" width="9.85546875" customWidth="1"/>
  </cols>
  <sheetData>
    <row r="1" spans="1:6">
      <c r="A1" s="1" t="s">
        <v>35</v>
      </c>
    </row>
    <row r="3" spans="1:6">
      <c r="A3" s="2" t="s">
        <v>31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699.56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49199.99</v>
      </c>
      <c r="D6" s="16">
        <v>48017.18</v>
      </c>
      <c r="E6" s="17">
        <f>C6*40%</f>
        <v>19679.995999999999</v>
      </c>
    </row>
    <row r="7" spans="1:6">
      <c r="A7" s="10" t="s">
        <v>10</v>
      </c>
      <c r="B7" s="15"/>
      <c r="C7" s="16">
        <v>25187.75</v>
      </c>
      <c r="D7" s="16">
        <v>24582.21</v>
      </c>
      <c r="E7" s="17">
        <f>C7</f>
        <v>25187.75</v>
      </c>
    </row>
    <row r="8" spans="1:6">
      <c r="A8" s="10" t="s">
        <v>11</v>
      </c>
      <c r="B8" s="15"/>
      <c r="C8" s="16">
        <v>11754.24</v>
      </c>
      <c r="D8" s="16">
        <v>11471.97</v>
      </c>
      <c r="E8" s="17">
        <f>C8</f>
        <v>11754.24</v>
      </c>
    </row>
    <row r="9" spans="1:6">
      <c r="A9" s="10" t="s">
        <v>32</v>
      </c>
      <c r="B9" s="15"/>
      <c r="C9" s="16"/>
      <c r="D9" s="16"/>
      <c r="E9" s="17"/>
      <c r="F9" s="34"/>
    </row>
    <row r="10" spans="1:6">
      <c r="A10" s="14" t="s">
        <v>12</v>
      </c>
      <c r="B10" s="15"/>
      <c r="C10" s="13">
        <v>4113.96</v>
      </c>
      <c r="D10" s="16">
        <v>4014.57</v>
      </c>
      <c r="E10" s="17">
        <f>C10</f>
        <v>4113.96</v>
      </c>
      <c r="F10" s="34"/>
    </row>
    <row r="11" spans="1:6">
      <c r="A11" s="10" t="s">
        <v>13</v>
      </c>
      <c r="B11" s="15"/>
      <c r="C11" s="16"/>
      <c r="D11" s="16"/>
      <c r="E11" s="17">
        <f>C11</f>
        <v>0</v>
      </c>
    </row>
    <row r="12" spans="1:6">
      <c r="A12" s="10" t="s">
        <v>14</v>
      </c>
      <c r="B12" s="15"/>
      <c r="C12" s="16"/>
      <c r="D12" s="16"/>
      <c r="E12" s="17">
        <f>C12</f>
        <v>0</v>
      </c>
    </row>
    <row r="13" spans="1:6">
      <c r="A13" s="10"/>
      <c r="B13" s="11" t="s">
        <v>16</v>
      </c>
      <c r="C13" s="18">
        <f>SUM(C6:C12)</f>
        <v>90255.94</v>
      </c>
      <c r="D13" s="18">
        <f>SUM(D6:D12)</f>
        <v>88085.930000000008</v>
      </c>
      <c r="E13" s="19">
        <f>SUM(E6:E12)</f>
        <v>60735.945999999996</v>
      </c>
    </row>
    <row r="14" spans="1:6">
      <c r="A14" s="20" t="s">
        <v>17</v>
      </c>
      <c r="B14" s="15"/>
      <c r="C14" s="18"/>
      <c r="D14" s="18"/>
      <c r="E14" s="17"/>
    </row>
    <row r="15" spans="1:6">
      <c r="A15" s="20" t="s">
        <v>15</v>
      </c>
      <c r="B15" s="15"/>
      <c r="C15" s="19"/>
      <c r="D15" s="19"/>
      <c r="E15" s="17">
        <f>(D13+D28)*1%</f>
        <v>893.4149000000001</v>
      </c>
    </row>
    <row r="16" spans="1:6">
      <c r="A16" s="14" t="s">
        <v>36</v>
      </c>
      <c r="B16" s="15"/>
      <c r="C16" s="19"/>
      <c r="D16" s="19"/>
      <c r="E16" s="17">
        <f>B4*12.8</f>
        <v>8954.3680000000004</v>
      </c>
    </row>
    <row r="17" spans="1:8">
      <c r="A17" s="14" t="s">
        <v>18</v>
      </c>
      <c r="B17" s="21"/>
      <c r="C17" s="19"/>
      <c r="D17" s="19"/>
      <c r="E17" s="17">
        <f>B4*8.2</f>
        <v>5736.3919999999989</v>
      </c>
    </row>
    <row r="18" spans="1:8">
      <c r="A18" s="10" t="s">
        <v>19</v>
      </c>
      <c r="B18" s="15"/>
      <c r="C18" s="19"/>
      <c r="D18" s="19"/>
      <c r="E18" s="17">
        <f>B4*7</f>
        <v>4896.92</v>
      </c>
    </row>
    <row r="19" spans="1:8">
      <c r="A19" s="10" t="s">
        <v>20</v>
      </c>
      <c r="B19" s="15"/>
      <c r="C19" s="19"/>
      <c r="D19" s="19"/>
      <c r="E19" s="17">
        <f>B4*5</f>
        <v>3497.7999999999997</v>
      </c>
    </row>
    <row r="20" spans="1:8">
      <c r="A20" s="10" t="s">
        <v>33</v>
      </c>
      <c r="B20" s="15"/>
      <c r="C20" s="19"/>
      <c r="D20" s="19"/>
      <c r="E20" s="17">
        <f>B4*6</f>
        <v>4197.3599999999997</v>
      </c>
    </row>
    <row r="21" spans="1:8">
      <c r="A21" s="10" t="s">
        <v>34</v>
      </c>
      <c r="B21" s="15"/>
      <c r="C21" s="19"/>
      <c r="D21" s="19"/>
      <c r="E21" s="17">
        <f>B4*4.5</f>
        <v>3148.0199999999995</v>
      </c>
    </row>
    <row r="22" spans="1:8">
      <c r="A22" s="14" t="s">
        <v>21</v>
      </c>
      <c r="B22" s="15"/>
      <c r="C22" s="19"/>
      <c r="D22" s="19"/>
      <c r="E22" s="17">
        <f>SUM(E15:E21)</f>
        <v>31324.274899999997</v>
      </c>
    </row>
    <row r="23" spans="1:8" ht="15.75">
      <c r="A23" s="23" t="s">
        <v>22</v>
      </c>
      <c r="B23" s="11"/>
      <c r="C23" s="22"/>
      <c r="D23" s="22"/>
      <c r="E23" s="22"/>
    </row>
    <row r="24" spans="1:8">
      <c r="A24" s="20" t="s">
        <v>23</v>
      </c>
      <c r="B24" s="11"/>
      <c r="C24" s="22">
        <v>1292.08</v>
      </c>
      <c r="D24" s="22">
        <v>1255.56</v>
      </c>
      <c r="E24" s="22">
        <f>D24</f>
        <v>1255.56</v>
      </c>
    </row>
    <row r="25" spans="1:8">
      <c r="A25" s="24" t="s">
        <v>24</v>
      </c>
      <c r="B25" s="25"/>
      <c r="C25" s="26"/>
      <c r="D25" s="26"/>
      <c r="E25" s="26">
        <f>C25</f>
        <v>0</v>
      </c>
      <c r="H25" s="34"/>
    </row>
    <row r="26" spans="1:8">
      <c r="A26" s="20" t="s">
        <v>25</v>
      </c>
      <c r="B26" s="11"/>
      <c r="C26" s="22"/>
      <c r="D26" s="22"/>
      <c r="E26" s="22">
        <f>C26</f>
        <v>0</v>
      </c>
    </row>
    <row r="27" spans="1:8">
      <c r="A27" s="24" t="s">
        <v>26</v>
      </c>
      <c r="B27" s="25"/>
      <c r="C27" s="26"/>
      <c r="D27" s="26"/>
      <c r="E27" s="26">
        <f>C27</f>
        <v>0</v>
      </c>
    </row>
    <row r="28" spans="1:8">
      <c r="A28" s="20"/>
      <c r="B28" s="15" t="s">
        <v>27</v>
      </c>
      <c r="C28" s="19">
        <f>SUM(C23:C27)</f>
        <v>1292.08</v>
      </c>
      <c r="D28" s="19">
        <f>SUM(D23:D27)</f>
        <v>1255.56</v>
      </c>
      <c r="E28" s="19">
        <f>D28</f>
        <v>1255.56</v>
      </c>
    </row>
    <row r="29" spans="1:8">
      <c r="A29" s="20"/>
      <c r="B29" s="15" t="s">
        <v>28</v>
      </c>
      <c r="C29" s="22"/>
      <c r="D29" s="22"/>
      <c r="E29" s="19">
        <f>E28+E13</f>
        <v>61991.505999999994</v>
      </c>
    </row>
    <row r="30" spans="1:8">
      <c r="A30" s="20" t="s">
        <v>29</v>
      </c>
      <c r="B30" s="11"/>
      <c r="C30" s="22"/>
      <c r="D30" s="22"/>
      <c r="E30" s="19">
        <f>C15-D15</f>
        <v>0</v>
      </c>
    </row>
    <row r="31" spans="1:8">
      <c r="A31" s="27"/>
      <c r="B31" s="28"/>
      <c r="C31" s="29"/>
      <c r="D31" s="29"/>
      <c r="E31" s="29"/>
    </row>
    <row r="32" spans="1:8">
      <c r="A32" s="30" t="s">
        <v>30</v>
      </c>
      <c r="B32" s="31"/>
      <c r="C32" s="19"/>
      <c r="D32" s="19"/>
      <c r="E32" s="19"/>
    </row>
    <row r="33" spans="1:5">
      <c r="A33" s="10"/>
      <c r="B33" s="32"/>
      <c r="C33" s="11"/>
      <c r="D33" s="33"/>
      <c r="E33" s="3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2024-02-02T05:49:58Z</dcterms:modified>
</cp:coreProperties>
</file>