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23"/>
  <c r="E22"/>
  <c r="E21"/>
  <c r="E20"/>
  <c r="E19"/>
  <c r="E18"/>
  <c r="E17"/>
  <c r="E8"/>
  <c r="E9"/>
  <c r="D14"/>
  <c r="C14"/>
  <c r="E13"/>
  <c r="E12"/>
  <c r="E11"/>
  <c r="E14" l="1"/>
  <c r="E25" s="1"/>
  <c r="E26"/>
  <c r="E16"/>
  <c r="E28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<sst xmlns="http://schemas.openxmlformats.org/spreadsheetml/2006/main" count="31" uniqueCount="31">
  <si>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</si>
  <si>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</si>
  <si>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</si>
  <si>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</si>
  <si>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</si>
  <si>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</si>
  <si>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</si>
  <si>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</si>
  <si>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</si>
  <si>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</si>
  <si>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</si>
  <si>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</si>
  <si>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</si>
  <si>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</si>
  <si>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</si>
  <si>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</si>
  <si>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</si>
  <si>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</si>
  <si>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</si>
  <si>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</si>
  <si>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</si>
  <si>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</si>
  <si>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</si>
  <si>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</si>
  <si>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</si>
  <si>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</si>
  <si>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Малая Загородная д.3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</si>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</sst>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8"/>
  <sheetViews>
    <sheetView tabSelected="1" view="pageLayout" workbookViewId="0">
      <selection activeCell="A2" sqref="A2:E30"/>
    </sheetView>
  </sheetViews>
  <sheetFormatPr defaultRowHeight="15"/>
  <cols>
    <col min="1" max="1" width="14.42578125" customWidth="1"/>
    <col min="2" max="2" width="39" customWidth="1"/>
  </cols>
  <sheetData>
    <row r="2" spans="1:6">
      <c r="A2" s="1" t="s">
        <v>29</v>
      </c>
    </row>
    <row r="4" spans="1:6">
      <c r="A4" s="2" t="s">
        <v>26</v>
      </c>
      <c r="B4" s="3"/>
      <c r="C4" s="4" t="s">
        <v>0</v>
      </c>
      <c r="D4" s="4" t="s">
        <v>1</v>
      </c>
      <c r="E4" s="5" t="s">
        <v>2</v>
      </c>
    </row>
    <row r="5" spans="1:6">
      <c r="A5" s="6" t="s">
        <v>3</v>
      </c>
      <c r="B5" s="7">
        <v>144.1</v>
      </c>
      <c r="C5" s="8"/>
      <c r="D5" s="8"/>
      <c r="E5" s="9" t="s">
        <v>4</v>
      </c>
    </row>
    <row r="6" spans="1:6">
      <c r="A6" s="10"/>
      <c r="B6" s="11" t="s">
        <v>5</v>
      </c>
      <c r="C6" s="12" t="s">
        <v>6</v>
      </c>
      <c r="D6" s="12" t="s">
        <v>7</v>
      </c>
      <c r="E6" s="12" t="s">
        <v>8</v>
      </c>
    </row>
    <row r="7" spans="1:6">
      <c r="A7" s="14" t="s">
        <v>9</v>
      </c>
      <c r="B7" s="15"/>
      <c r="C7" s="16">
        <v>7178.24</v>
      </c>
      <c r="D7" s="16">
        <v>3949.18</v>
      </c>
      <c r="E7" s="17">
        <f>C7*40%-1022</f>
        <v>1849.2960000000003</v>
      </c>
    </row>
    <row r="8" spans="1:6">
      <c r="A8" s="10" t="s">
        <v>10</v>
      </c>
      <c r="B8" s="15"/>
      <c r="C8" s="16">
        <v>3129.84</v>
      </c>
      <c r="D8" s="16">
        <v>1722.43</v>
      </c>
      <c r="E8" s="17">
        <f>C8</f>
        <v>3129.84</v>
      </c>
    </row>
    <row r="9" spans="1:6">
      <c r="A9" s="10" t="s">
        <v>11</v>
      </c>
      <c r="B9" s="15"/>
      <c r="C9" s="16">
        <v>1539.1</v>
      </c>
      <c r="D9" s="16">
        <v>846.9</v>
      </c>
      <c r="E9" s="17">
        <f>C9</f>
        <v>1539.1</v>
      </c>
      <c r="F9" s="31"/>
    </row>
    <row r="10" spans="1:6">
      <c r="A10" s="10" t="s">
        <v>12</v>
      </c>
      <c r="B10" s="15"/>
      <c r="C10" s="16"/>
      <c r="D10" s="16"/>
      <c r="E10" s="17"/>
    </row>
    <row r="11" spans="1:6">
      <c r="A11" s="14" t="s">
        <v>13</v>
      </c>
      <c r="B11" s="15"/>
      <c r="C11" s="13"/>
      <c r="D11" s="16"/>
      <c r="E11" s="17">
        <f>C11</f>
        <v>0</v>
      </c>
    </row>
    <row r="12" spans="1:6">
      <c r="A12" s="10" t="s">
        <v>14</v>
      </c>
      <c r="B12" s="15"/>
      <c r="C12" s="16"/>
      <c r="D12" s="16"/>
      <c r="E12" s="17">
        <f>C12</f>
        <v>0</v>
      </c>
    </row>
    <row r="13" spans="1:6">
      <c r="A13" s="10" t="s">
        <v>15</v>
      </c>
      <c r="B13" s="15"/>
      <c r="C13" s="16"/>
      <c r="D13" s="16"/>
      <c r="E13" s="17">
        <f>C13</f>
        <v>0</v>
      </c>
    </row>
    <row r="14" spans="1:6">
      <c r="A14" s="10"/>
      <c r="B14" s="11" t="s">
        <v>17</v>
      </c>
      <c r="C14" s="18">
        <f>SUM(C7:C13)</f>
        <v>11847.18</v>
      </c>
      <c r="D14" s="18">
        <f>SUM(D7:D13)</f>
        <v>6518.5099999999993</v>
      </c>
      <c r="E14" s="19">
        <f>SUM(E7:E13)</f>
        <v>6518.2360000000008</v>
      </c>
    </row>
    <row r="15" spans="1:6">
      <c r="A15" s="20" t="s">
        <v>18</v>
      </c>
      <c r="B15" s="15"/>
      <c r="C15" s="18"/>
      <c r="D15" s="18"/>
      <c r="E15" s="17"/>
    </row>
    <row r="16" spans="1:6">
      <c r="A16" s="20" t="s">
        <v>16</v>
      </c>
      <c r="B16" s="15"/>
      <c r="C16" s="19"/>
      <c r="D16" s="19"/>
      <c r="E16" s="17">
        <f>D14*1%</f>
        <v>65.185099999999991</v>
      </c>
    </row>
    <row r="17" spans="1:5">
      <c r="A17" s="14" t="s">
        <v>30</v>
      </c>
      <c r="B17" s="15"/>
      <c r="C17" s="19"/>
      <c r="D17" s="19"/>
      <c r="E17" s="17">
        <f>B5*12.8</f>
        <v>1844.48</v>
      </c>
    </row>
    <row r="18" spans="1:5">
      <c r="A18" s="14" t="s">
        <v>19</v>
      </c>
      <c r="B18" s="21"/>
      <c r="C18" s="19"/>
      <c r="D18" s="19"/>
      <c r="E18" s="17">
        <f>B5*8.2</f>
        <v>1181.6199999999999</v>
      </c>
    </row>
    <row r="19" spans="1:5">
      <c r="A19" s="10" t="s">
        <v>20</v>
      </c>
      <c r="B19" s="15"/>
      <c r="C19" s="19"/>
      <c r="D19" s="19"/>
      <c r="E19" s="17">
        <f>B5*7</f>
        <v>1008.6999999999999</v>
      </c>
    </row>
    <row r="20" spans="1:5">
      <c r="A20" s="10" t="s">
        <v>21</v>
      </c>
      <c r="B20" s="15"/>
      <c r="C20" s="19"/>
      <c r="D20" s="19"/>
      <c r="E20" s="17">
        <f>B5*5</f>
        <v>720.5</v>
      </c>
    </row>
    <row r="21" spans="1:5">
      <c r="A21" s="10" t="s">
        <v>27</v>
      </c>
      <c r="B21" s="15"/>
      <c r="C21" s="19"/>
      <c r="D21" s="19"/>
      <c r="E21" s="17">
        <f>B5*6</f>
        <v>864.59999999999991</v>
      </c>
    </row>
    <row r="22" spans="1:5">
      <c r="A22" s="10" t="s">
        <v>28</v>
      </c>
      <c r="B22" s="15"/>
      <c r="C22" s="19"/>
      <c r="D22" s="19"/>
      <c r="E22" s="17">
        <f>B5*6.5</f>
        <v>936.65</v>
      </c>
    </row>
    <row r="23" spans="1:5">
      <c r="A23" s="14" t="s">
        <v>22</v>
      </c>
      <c r="B23" s="15"/>
      <c r="C23" s="19"/>
      <c r="D23" s="19"/>
      <c r="E23" s="17">
        <f>SUM(E16:E22)</f>
        <v>6621.7350999999999</v>
      </c>
    </row>
    <row r="24" spans="1:5">
      <c r="A24" s="23"/>
      <c r="B24" s="24"/>
      <c r="C24" s="25"/>
      <c r="D24" s="25"/>
      <c r="E24" s="25"/>
    </row>
    <row r="25" spans="1:5">
      <c r="A25" s="20"/>
      <c r="B25" s="15" t="s">
        <v>23</v>
      </c>
      <c r="C25" s="22"/>
      <c r="D25" s="22"/>
      <c r="E25" s="19">
        <f>E14</f>
        <v>6518.2360000000008</v>
      </c>
    </row>
    <row r="26" spans="1:5">
      <c r="A26" s="20" t="s">
        <v>24</v>
      </c>
      <c r="B26" s="11"/>
      <c r="C26" s="22"/>
      <c r="D26" s="22"/>
      <c r="E26" s="19">
        <f>C14-D14</f>
        <v>5328.670000000001</v>
      </c>
    </row>
    <row r="27" spans="1:5">
      <c r="A27" s="26"/>
      <c r="B27" s="27"/>
      <c r="C27" s="28"/>
      <c r="D27" s="28"/>
      <c r="E27" s="28"/>
    </row>
    <row r="28" spans="1:5">
      <c r="A28" s="29" t="s">
        <v>25</v>
      </c>
      <c r="B28" s="30"/>
      <c r="C28" s="19"/>
      <c r="D28" s="19"/>
      <c r="E28" s="19">
        <f>D14-E14</f>
        <v>0.27399999999852298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2024-02-05T05:12:45Z</dcterms:modified>
</cp:coreProperties>
</file>