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3"/>
  <c r="E21"/>
  <c r="E20"/>
  <c r="E19"/>
  <c r="E18"/>
  <c r="E17"/>
  <c r="E16"/>
  <c r="E7"/>
  <c r="E24"/>
  <c r="E8"/>
  <c r="D13"/>
  <c r="C13"/>
  <c r="E12"/>
  <c r="E11"/>
  <c r="E10"/>
  <c r="E13" l="1"/>
  <c r="E26" s="1"/>
  <c r="E29" s="1"/>
  <c r="E27"/>
  <c r="E15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<sst xmlns="http://schemas.openxmlformats.org/spreadsheetml/2006/main" count="32" uniqueCount="32">
  <si>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</si>
  <si>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</si>
  <si>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</si>
  <si>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</si>
  <si>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</si>
  <si>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</si>
  <si>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</si>
  <si>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</si>
  <si>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</si>
  <si>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</si>
  <si>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</si>
  <si>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</si>
  <si>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</si>
  <si>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</si>
  <si>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</si>
  <si>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</si>
  <si>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</si>
  <si>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</si>
  <si>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</si>
  <si>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</si>
  <si>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</si>
  <si>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</si>
  <si>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</si>
  <si>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</si>
  <si>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</si>
  <si>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</si>
  <si>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Парк д.6а</t>
  </si>
  <si>
    <t>аренда</t>
  </si>
  <si>
    <t>автотранспортные расходы</t>
  </si>
  <si>
    <t>электроэнергия СОИ</t>
  </si>
  <si>
    <t>Отчет об исполнении ООО"Наш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</si>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</sst>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10" xfId="0" applyFont="1" applyBorder="1"/>
    <xf numFmtId="0" fontId="1" fillId="0" borderId="11" xfId="0" applyFont="1" applyBorder="1"/>
    <xf numFmtId="3" fontId="1" fillId="0" borderId="12" xfId="0" applyNumberFormat="1" applyFont="1" applyBorder="1"/>
    <xf numFmtId="3" fontId="0" fillId="0" borderId="12" xfId="0" applyNumberFormat="1" applyFont="1" applyBorder="1"/>
    <xf numFmtId="0" fontId="0" fillId="0" borderId="10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view="pageLayout" workbookViewId="0">
      <selection sqref="A1:E31"/>
    </sheetView>
  </sheetViews>
  <sheetFormatPr defaultRowHeight="15"/>
  <cols>
    <col min="1" max="1" width="13.85546875" customWidth="1"/>
    <col min="2" max="2" width="40" customWidth="1"/>
    <col min="3" max="3" width="10" customWidth="1"/>
  </cols>
  <sheetData>
    <row r="1" spans="1:6">
      <c r="A1" s="1" t="s">
        <v>30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257.39999999999998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0" t="s">
        <v>9</v>
      </c>
      <c r="B6" s="15"/>
      <c r="C6" s="16">
        <v>12818.64</v>
      </c>
      <c r="D6" s="16">
        <v>12187.36</v>
      </c>
      <c r="E6" s="17">
        <f>D6-765</f>
        <v>11422.36</v>
      </c>
    </row>
    <row r="7" spans="1:6">
      <c r="A7" s="10" t="s">
        <v>10</v>
      </c>
      <c r="B7" s="15"/>
      <c r="C7" s="16">
        <v>5590.8</v>
      </c>
      <c r="D7" s="16">
        <v>5308.61</v>
      </c>
      <c r="E7" s="17">
        <f>C7</f>
        <v>5590.8</v>
      </c>
    </row>
    <row r="8" spans="1:6">
      <c r="A8" s="10" t="s">
        <v>11</v>
      </c>
      <c r="B8" s="15"/>
      <c r="C8" s="16">
        <v>2996.28</v>
      </c>
      <c r="D8" s="16">
        <v>2844.79</v>
      </c>
      <c r="E8" s="17">
        <f>C8</f>
        <v>2996.28</v>
      </c>
    </row>
    <row r="9" spans="1:6">
      <c r="A9" s="10" t="s">
        <v>12</v>
      </c>
      <c r="B9" s="15"/>
      <c r="C9" s="16"/>
      <c r="D9" s="16"/>
      <c r="E9" s="17"/>
    </row>
    <row r="10" spans="1:6">
      <c r="A10" s="14" t="s">
        <v>13</v>
      </c>
      <c r="B10" s="15"/>
      <c r="C10" s="13">
        <v>1513.56</v>
      </c>
      <c r="D10" s="16">
        <v>1434.04</v>
      </c>
      <c r="E10" s="17">
        <f>C10</f>
        <v>1513.56</v>
      </c>
      <c r="F10" s="36"/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22919.279999999999</v>
      </c>
      <c r="D13" s="18">
        <f>SUM(D6:D12)</f>
        <v>21774.800000000003</v>
      </c>
      <c r="E13" s="19">
        <f>SUM(E6:E12)</f>
        <v>21523</v>
      </c>
    </row>
    <row r="14" spans="1:6">
      <c r="A14" s="20" t="s">
        <v>18</v>
      </c>
      <c r="B14" s="15"/>
      <c r="C14" s="18"/>
      <c r="D14" s="18"/>
      <c r="E14" s="17"/>
      <c r="F14" s="36"/>
    </row>
    <row r="15" spans="1:6">
      <c r="A15" s="20" t="s">
        <v>16</v>
      </c>
      <c r="B15" s="15"/>
      <c r="C15" s="19"/>
      <c r="D15" s="19"/>
      <c r="E15" s="17">
        <f>D13*1%</f>
        <v>217.74800000000005</v>
      </c>
    </row>
    <row r="16" spans="1:6">
      <c r="A16" s="14" t="s">
        <v>31</v>
      </c>
      <c r="B16" s="15"/>
      <c r="C16" s="19"/>
      <c r="D16" s="19"/>
      <c r="E16" s="17">
        <f>B4*12.8</f>
        <v>3294.72</v>
      </c>
    </row>
    <row r="17" spans="1:5">
      <c r="A17" s="14" t="s">
        <v>19</v>
      </c>
      <c r="B17" s="21"/>
      <c r="C17" s="19"/>
      <c r="D17" s="19"/>
      <c r="E17" s="17">
        <f>B4*8.2</f>
        <v>2110.6799999999998</v>
      </c>
    </row>
    <row r="18" spans="1:5">
      <c r="A18" s="10" t="s">
        <v>20</v>
      </c>
      <c r="B18" s="15"/>
      <c r="C18" s="19"/>
      <c r="D18" s="19"/>
      <c r="E18" s="17">
        <f>B4*7</f>
        <v>1801.7999999999997</v>
      </c>
    </row>
    <row r="19" spans="1:5">
      <c r="A19" s="10" t="s">
        <v>21</v>
      </c>
      <c r="B19" s="15"/>
      <c r="C19" s="19"/>
      <c r="D19" s="19"/>
      <c r="E19" s="17">
        <f>B4*5</f>
        <v>1287</v>
      </c>
    </row>
    <row r="20" spans="1:5">
      <c r="A20" s="10" t="s">
        <v>27</v>
      </c>
      <c r="B20" s="15"/>
      <c r="C20" s="19"/>
      <c r="D20" s="19"/>
      <c r="E20" s="17">
        <f>B4*6</f>
        <v>1544.3999999999999</v>
      </c>
    </row>
    <row r="21" spans="1:5">
      <c r="A21" s="10" t="s">
        <v>28</v>
      </c>
      <c r="B21" s="15"/>
      <c r="C21" s="19"/>
      <c r="D21" s="19"/>
      <c r="E21" s="17">
        <f>B4*4.5</f>
        <v>1158.3</v>
      </c>
    </row>
    <row r="22" spans="1:5">
      <c r="A22" s="14" t="s">
        <v>22</v>
      </c>
      <c r="B22" s="15"/>
      <c r="C22" s="19"/>
      <c r="D22" s="19"/>
      <c r="E22" s="17">
        <v>5397</v>
      </c>
    </row>
    <row r="23" spans="1:5">
      <c r="A23" s="31"/>
      <c r="B23" s="32"/>
      <c r="C23" s="33"/>
      <c r="D23" s="33"/>
      <c r="E23" s="34">
        <f>SUM(E15:E22)</f>
        <v>16811.647999999997</v>
      </c>
    </row>
    <row r="24" spans="1:5">
      <c r="A24" s="35" t="s">
        <v>29</v>
      </c>
      <c r="B24" s="32"/>
      <c r="C24" s="33">
        <v>252.12</v>
      </c>
      <c r="D24" s="33">
        <v>236.73</v>
      </c>
      <c r="E24" s="34">
        <f>C24</f>
        <v>252.12</v>
      </c>
    </row>
    <row r="25" spans="1:5">
      <c r="A25" s="23"/>
      <c r="B25" s="24"/>
      <c r="C25" s="25"/>
      <c r="D25" s="25"/>
      <c r="E25" s="25"/>
    </row>
    <row r="26" spans="1:5">
      <c r="A26" s="20"/>
      <c r="B26" s="15" t="s">
        <v>23</v>
      </c>
      <c r="C26" s="22"/>
      <c r="D26" s="22"/>
      <c r="E26" s="19">
        <f>E13+E24</f>
        <v>21775.119999999999</v>
      </c>
    </row>
    <row r="27" spans="1:5">
      <c r="A27" s="20" t="s">
        <v>24</v>
      </c>
      <c r="B27" s="11"/>
      <c r="C27" s="22"/>
      <c r="D27" s="22"/>
      <c r="E27" s="19">
        <f>C13-D13</f>
        <v>1144.4799999999959</v>
      </c>
    </row>
    <row r="28" spans="1:5">
      <c r="A28" s="26"/>
      <c r="B28" s="27"/>
      <c r="C28" s="28"/>
      <c r="D28" s="28"/>
      <c r="E28" s="28"/>
    </row>
    <row r="29" spans="1:5">
      <c r="A29" s="29" t="s">
        <v>25</v>
      </c>
      <c r="B29" s="30"/>
      <c r="C29" s="19"/>
      <c r="D29" s="19"/>
      <c r="E29" s="19">
        <f>D13-E26</f>
        <v>-0.31999999999607098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2024-01-31T13:00:34Z</dcterms:modified>
</cp:coreProperties>
</file>