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9"/>
  <c r="E20"/>
  <c r="E21"/>
  <c r="E17"/>
  <c r="E16"/>
  <c r="E24"/>
  <c r="E10"/>
  <c r="E7"/>
  <c r="E8"/>
  <c r="D13"/>
  <c r="C13"/>
  <c r="E12"/>
  <c r="E11"/>
  <c r="E27" l="1"/>
  <c r="E13"/>
  <c r="E26" s="1"/>
  <c r="E15"/>
  <c r="E22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<sst xmlns="http://schemas.openxmlformats.org/spreadsheetml/2006/main" count="32" uniqueCount="32">
  <si>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</si>
  <si>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</si>
  <si>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</si>
  <si>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</si>
  <si>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</si>
  <si>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</si>
  <si>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</si>
  <si>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</si>
  <si>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</si>
  <si>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</si>
  <si>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</si>
  <si>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</si>
  <si>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</si>
  <si>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</si>
  <si>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</si>
  <si>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</si>
  <si>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</si>
  <si>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</si>
  <si>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</si>
  <si>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</si>
  <si>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</si>
  <si>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</si>
  <si>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</si>
  <si>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</si>
  <si>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</si>
  <si>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</si>
  <si>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Железнодорожная д.3</t>
  </si>
  <si>
    <t>аренда</t>
  </si>
  <si>
    <t>автотранспортные расходы</t>
  </si>
  <si>
    <t>Отчет об исполнении ООО"Наш Лужский Дом" договора управления  за 2023год</t>
  </si>
  <si>
    <t>электроэнергия СОИ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</si>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</sst>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  <xf numFmtId="0" fontId="0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/>
    <xf numFmtId="3" fontId="0" fillId="0" borderId="12" xfId="0" applyNumberFormat="1" applyFont="1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view="pageLayout" workbookViewId="0">
      <selection sqref="A1:E30"/>
    </sheetView>
  </sheetViews>
  <sheetFormatPr defaultRowHeight="15"/>
  <cols>
    <col min="1" max="1" width="14.28515625" customWidth="1"/>
    <col min="2" max="2" width="38.7109375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369.3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18391.439999999999</v>
      </c>
      <c r="D6" s="16">
        <v>15269.26</v>
      </c>
      <c r="E6" s="17">
        <v>11922</v>
      </c>
    </row>
    <row r="7" spans="1:6">
      <c r="A7" s="10" t="s">
        <v>10</v>
      </c>
      <c r="B7" s="15"/>
      <c r="C7" s="16">
        <v>8021.28</v>
      </c>
      <c r="D7" s="16">
        <v>6660.79</v>
      </c>
      <c r="E7" s="17">
        <f>C7</f>
        <v>8021.28</v>
      </c>
    </row>
    <row r="8" spans="1:6">
      <c r="A8" s="10" t="s">
        <v>11</v>
      </c>
      <c r="B8" s="15"/>
      <c r="C8" s="16">
        <v>4298.76</v>
      </c>
      <c r="D8" s="16">
        <v>3569.62</v>
      </c>
      <c r="E8" s="17">
        <f>C8</f>
        <v>4298.76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>
        <v>2171.84</v>
      </c>
      <c r="D10" s="16">
        <v>1802.19</v>
      </c>
      <c r="E10" s="17">
        <f>C10</f>
        <v>2171.84</v>
      </c>
      <c r="F10" s="31"/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32883.319999999992</v>
      </c>
      <c r="D13" s="18">
        <f>SUM(D6:D12)</f>
        <v>27301.859999999997</v>
      </c>
      <c r="E13" s="19">
        <f>SUM(E6:E12)</f>
        <v>26413.88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273.01859999999999</v>
      </c>
    </row>
    <row r="16" spans="1:6">
      <c r="A16" s="14" t="s">
        <v>31</v>
      </c>
      <c r="B16" s="15"/>
      <c r="C16" s="19"/>
      <c r="D16" s="19"/>
      <c r="E16" s="17">
        <f>B4*12.8</f>
        <v>4727.04</v>
      </c>
    </row>
    <row r="17" spans="1:6">
      <c r="A17" s="14" t="s">
        <v>19</v>
      </c>
      <c r="B17" s="21"/>
      <c r="C17" s="19"/>
      <c r="D17" s="19"/>
      <c r="E17" s="17">
        <f>B4*8.2</f>
        <v>3028.2599999999998</v>
      </c>
      <c r="F17" s="31"/>
    </row>
    <row r="18" spans="1:6">
      <c r="A18" s="10" t="s">
        <v>20</v>
      </c>
      <c r="B18" s="15"/>
      <c r="C18" s="19"/>
      <c r="D18" s="19"/>
      <c r="E18" s="17">
        <f>B4*7.5</f>
        <v>2769.75</v>
      </c>
    </row>
    <row r="19" spans="1:6">
      <c r="A19" s="10" t="s">
        <v>21</v>
      </c>
      <c r="B19" s="15"/>
      <c r="C19" s="19"/>
      <c r="D19" s="19"/>
      <c r="E19" s="17">
        <f>B4*5.5</f>
        <v>2031.15</v>
      </c>
      <c r="F19" s="31"/>
    </row>
    <row r="20" spans="1:6">
      <c r="A20" s="10" t="s">
        <v>27</v>
      </c>
      <c r="B20" s="15"/>
      <c r="C20" s="19"/>
      <c r="D20" s="19"/>
      <c r="E20" s="17">
        <f>B4*6.5</f>
        <v>2400.4500000000003</v>
      </c>
    </row>
    <row r="21" spans="1:6">
      <c r="A21" s="10" t="s">
        <v>28</v>
      </c>
      <c r="B21" s="15"/>
      <c r="C21" s="19"/>
      <c r="D21" s="19"/>
      <c r="E21" s="17">
        <f>B4*5.5</f>
        <v>2031.15</v>
      </c>
    </row>
    <row r="22" spans="1:6">
      <c r="A22" s="14" t="s">
        <v>22</v>
      </c>
      <c r="B22" s="15"/>
      <c r="C22" s="19"/>
      <c r="D22" s="19"/>
      <c r="E22" s="17">
        <f>SUM(E15:E21)</f>
        <v>17260.818600000002</v>
      </c>
    </row>
    <row r="23" spans="1:6">
      <c r="A23" s="32"/>
      <c r="B23" s="33"/>
      <c r="C23" s="34"/>
      <c r="D23" s="34"/>
      <c r="E23" s="35"/>
    </row>
    <row r="24" spans="1:6">
      <c r="A24" s="36" t="s">
        <v>30</v>
      </c>
      <c r="B24" s="33"/>
      <c r="C24" s="34">
        <v>888.48</v>
      </c>
      <c r="D24" s="34">
        <v>733.05</v>
      </c>
      <c r="E24" s="35">
        <f>C24</f>
        <v>888.48</v>
      </c>
    </row>
    <row r="25" spans="1:6">
      <c r="A25" s="23"/>
      <c r="B25" s="24"/>
      <c r="C25" s="25"/>
      <c r="D25" s="25"/>
      <c r="E25" s="25"/>
    </row>
    <row r="26" spans="1:6">
      <c r="A26" s="20"/>
      <c r="B26" s="15" t="s">
        <v>23</v>
      </c>
      <c r="C26" s="22"/>
      <c r="D26" s="22"/>
      <c r="E26" s="19">
        <f>E13+E24</f>
        <v>27302.36</v>
      </c>
    </row>
    <row r="27" spans="1:6">
      <c r="A27" s="20" t="s">
        <v>24</v>
      </c>
      <c r="B27" s="11"/>
      <c r="C27" s="22"/>
      <c r="D27" s="22"/>
      <c r="E27" s="19">
        <f>C13-D13</f>
        <v>5581.4599999999955</v>
      </c>
    </row>
    <row r="28" spans="1:6">
      <c r="A28" s="26"/>
      <c r="B28" s="27"/>
      <c r="C28" s="28"/>
      <c r="D28" s="28"/>
      <c r="E28" s="28"/>
    </row>
    <row r="29" spans="1:6">
      <c r="A29" s="29" t="s">
        <v>25</v>
      </c>
      <c r="B29" s="30"/>
      <c r="C29" s="19"/>
      <c r="D29" s="19"/>
      <c r="E29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2024-02-01T06:34:59Z</dcterms:modified>
</cp:coreProperties>
</file>