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1"/>
  <c r="E20"/>
  <c r="E19"/>
  <c r="E18"/>
  <c r="E17"/>
  <c r="E16"/>
  <c r="E30"/>
  <c r="E28"/>
  <c r="E23" l="1"/>
  <c r="D28"/>
  <c r="C28"/>
  <c r="E27"/>
  <c r="E26"/>
  <c r="E25"/>
  <c r="E24"/>
  <c r="D13"/>
  <c r="E15" s="1"/>
  <c r="C13"/>
  <c r="E12"/>
  <c r="E11"/>
  <c r="E10"/>
  <c r="E8"/>
  <c r="E13" l="1"/>
  <c r="E29" s="1"/>
  <c r="E32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<sst xmlns="http://schemas.openxmlformats.org/spreadsheetml/2006/main" count="36" uniqueCount="36">
  <si>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</si>
  <si>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</si>
  <si>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</si>
  <si>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</si>
  <si>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</si>
  <si>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</si>
  <si>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</si>
  <si>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</si>
  <si>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</si>
  <si>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</si>
  <si>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</si>
  <si>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</si>
  <si>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</si>
  <si>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</si>
  <si>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</si>
  <si>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</si>
  <si>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</si>
  <si>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</si>
  <si>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</si>
  <si>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</si>
  <si>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</si>
  <si>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</si>
  <si>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</si>
  <si>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</si>
  <si>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</si>
  <si>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</si>
  <si>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</si>
  <si>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</si>
  <si>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</si>
  <si>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</si>
  <si>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</si>
  <si>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д. Долговка ул. Ленина д.23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</si>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</sst>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workbookViewId="0">
      <selection sqref="A1:E32"/>
    </sheetView>
  </sheetViews>
  <sheetFormatPr defaultRowHeight="15"/>
  <cols>
    <col min="1" max="1" width="13.140625" customWidth="1"/>
    <col min="2" max="2" width="41" customWidth="1"/>
  </cols>
  <sheetData>
    <row r="1" spans="1:6">
      <c r="A1" s="1" t="s">
        <v>34</v>
      </c>
    </row>
    <row r="3" spans="1:6">
      <c r="A3" s="2" t="s">
        <v>31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634.29999999999995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4" t="s">
        <v>9</v>
      </c>
      <c r="B6" s="15"/>
      <c r="C6" s="16">
        <v>43767.12</v>
      </c>
      <c r="D6" s="16">
        <v>17748.669999999998</v>
      </c>
      <c r="E6" s="17"/>
    </row>
    <row r="7" spans="1:6">
      <c r="A7" s="10" t="s">
        <v>10</v>
      </c>
      <c r="B7" s="15"/>
      <c r="C7" s="16">
        <v>19105.2</v>
      </c>
      <c r="D7" s="16">
        <v>8004.97</v>
      </c>
      <c r="E7" s="17">
        <f>C7+387</f>
        <v>19492.2</v>
      </c>
    </row>
    <row r="8" spans="1:6">
      <c r="A8" s="10" t="s">
        <v>11</v>
      </c>
      <c r="B8" s="15"/>
      <c r="C8" s="16">
        <v>9438.48</v>
      </c>
      <c r="D8" s="16">
        <v>3902.39</v>
      </c>
      <c r="E8" s="17">
        <f>C8</f>
        <v>9438.48</v>
      </c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72310.8</v>
      </c>
      <c r="D13" s="18">
        <f>SUM(D6:D12)</f>
        <v>29656.03</v>
      </c>
      <c r="E13" s="19">
        <f>SUM(E6:E12)</f>
        <v>28930.68</v>
      </c>
    </row>
    <row r="14" spans="1:6">
      <c r="A14" s="20" t="s">
        <v>18</v>
      </c>
      <c r="B14" s="15"/>
      <c r="C14" s="18"/>
      <c r="D14" s="18"/>
      <c r="E14" s="17"/>
      <c r="F14" s="31"/>
    </row>
    <row r="15" spans="1:6">
      <c r="A15" s="20" t="s">
        <v>16</v>
      </c>
      <c r="B15" s="15"/>
      <c r="C15" s="18"/>
      <c r="D15" s="18"/>
      <c r="E15" s="17">
        <f>(D24+D13)*1%</f>
        <v>301.71370000000002</v>
      </c>
    </row>
    <row r="16" spans="1:6">
      <c r="A16" s="14" t="s">
        <v>35</v>
      </c>
      <c r="B16" s="15"/>
      <c r="C16" s="18"/>
      <c r="D16" s="18"/>
      <c r="E16" s="17">
        <f>B4*12.8</f>
        <v>8119.04</v>
      </c>
    </row>
    <row r="17" spans="1:5">
      <c r="A17" s="14" t="s">
        <v>19</v>
      </c>
      <c r="B17" s="15"/>
      <c r="C17" s="19"/>
      <c r="D17" s="19"/>
      <c r="E17" s="17">
        <f>B4*8.2</f>
        <v>5201.2599999999993</v>
      </c>
    </row>
    <row r="18" spans="1:5">
      <c r="A18" s="10" t="s">
        <v>20</v>
      </c>
      <c r="B18" s="21"/>
      <c r="C18" s="19"/>
      <c r="D18" s="19"/>
      <c r="E18" s="17">
        <f>B4*7</f>
        <v>4440.0999999999995</v>
      </c>
    </row>
    <row r="19" spans="1:5">
      <c r="A19" s="10" t="s">
        <v>21</v>
      </c>
      <c r="B19" s="15"/>
      <c r="C19" s="19"/>
      <c r="D19" s="19"/>
      <c r="E19" s="17">
        <f>B4*5</f>
        <v>3171.5</v>
      </c>
    </row>
    <row r="20" spans="1:5">
      <c r="A20" s="10" t="s">
        <v>32</v>
      </c>
      <c r="B20" s="15"/>
      <c r="C20" s="19"/>
      <c r="D20" s="19"/>
      <c r="E20" s="17">
        <f>B4*6</f>
        <v>3805.7999999999997</v>
      </c>
    </row>
    <row r="21" spans="1:5">
      <c r="A21" s="10" t="s">
        <v>33</v>
      </c>
      <c r="B21" s="15"/>
      <c r="C21" s="19"/>
      <c r="D21" s="19"/>
      <c r="E21" s="17">
        <f>B4*6</f>
        <v>3805.7999999999997</v>
      </c>
    </row>
    <row r="22" spans="1:5">
      <c r="A22" s="14" t="s">
        <v>22</v>
      </c>
      <c r="B22" s="15"/>
      <c r="C22" s="19"/>
      <c r="D22" s="19"/>
      <c r="E22" s="17">
        <v>860</v>
      </c>
    </row>
    <row r="23" spans="1:5">
      <c r="A23" s="14"/>
      <c r="B23" s="15"/>
      <c r="C23" s="19"/>
      <c r="D23" s="19"/>
      <c r="E23" s="17">
        <f>SUM(E15:E22)</f>
        <v>29705.213699999997</v>
      </c>
    </row>
    <row r="24" spans="1:5">
      <c r="A24" s="20" t="s">
        <v>23</v>
      </c>
      <c r="B24" s="11"/>
      <c r="C24" s="22">
        <v>1240.32</v>
      </c>
      <c r="D24" s="22">
        <v>515.34</v>
      </c>
      <c r="E24" s="22">
        <f>C24</f>
        <v>1240.32</v>
      </c>
    </row>
    <row r="25" spans="1:5">
      <c r="A25" s="23" t="s">
        <v>24</v>
      </c>
      <c r="B25" s="24"/>
      <c r="C25" s="25"/>
      <c r="D25" s="25"/>
      <c r="E25" s="25">
        <f>C25</f>
        <v>0</v>
      </c>
    </row>
    <row r="26" spans="1:5">
      <c r="A26" s="20" t="s">
        <v>25</v>
      </c>
      <c r="B26" s="11"/>
      <c r="C26" s="22"/>
      <c r="D26" s="22"/>
      <c r="E26" s="22">
        <f>C26</f>
        <v>0</v>
      </c>
    </row>
    <row r="27" spans="1:5">
      <c r="A27" s="23" t="s">
        <v>26</v>
      </c>
      <c r="B27" s="24"/>
      <c r="C27" s="25"/>
      <c r="D27" s="25"/>
      <c r="E27" s="25">
        <f>C27</f>
        <v>0</v>
      </c>
    </row>
    <row r="28" spans="1:5">
      <c r="A28" s="20"/>
      <c r="B28" s="15" t="s">
        <v>27</v>
      </c>
      <c r="C28" s="19">
        <f>SUM(C22:C27)</f>
        <v>1240.32</v>
      </c>
      <c r="D28" s="19">
        <f>SUM(D22:D27)</f>
        <v>515.34</v>
      </c>
      <c r="E28" s="19">
        <f>E24</f>
        <v>1240.32</v>
      </c>
    </row>
    <row r="29" spans="1:5">
      <c r="A29" s="20"/>
      <c r="B29" s="15" t="s">
        <v>28</v>
      </c>
      <c r="C29" s="22"/>
      <c r="D29" s="22"/>
      <c r="E29" s="19">
        <f>E13+E28</f>
        <v>30171</v>
      </c>
    </row>
    <row r="30" spans="1:5">
      <c r="A30" s="20" t="s">
        <v>29</v>
      </c>
      <c r="B30" s="11"/>
      <c r="C30" s="22"/>
      <c r="D30" s="22"/>
      <c r="E30" s="19">
        <f>C13+C28-D13-D28</f>
        <v>43379.750000000015</v>
      </c>
    </row>
    <row r="31" spans="1:5">
      <c r="A31" s="26"/>
      <c r="B31" s="27"/>
      <c r="C31" s="28"/>
      <c r="D31" s="28"/>
      <c r="E31" s="28"/>
    </row>
    <row r="32" spans="1:5">
      <c r="A32" s="29" t="s">
        <v>30</v>
      </c>
      <c r="B32" s="30"/>
      <c r="C32" s="19"/>
      <c r="D32" s="19"/>
      <c r="E32" s="19">
        <f>D13+D28-E29</f>
        <v>0.36999999999898137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2024-01-30T08:46:28Z</dcterms:modified>
</cp:coreProperties>
</file>