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6"/>
  <c r="E18"/>
  <c r="E17"/>
  <c r="E15"/>
  <c r="E14"/>
  <c r="E13"/>
  <c r="E9"/>
  <c r="E7"/>
  <c r="C10"/>
  <c r="D22"/>
  <c r="C22"/>
  <c r="E22" s="1"/>
  <c r="D10"/>
  <c r="E8"/>
  <c r="E12" l="1"/>
  <c r="E19" s="1"/>
  <c r="E24"/>
  <c r="E10"/>
  <c r="E23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<sst xmlns="http://schemas.openxmlformats.org/spreadsheetml/2006/main" count="30" uniqueCount="30">
  <si>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</si>
  <si>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</si>
  <si>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</si>
  <si>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</si>
  <si>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</si>
  <si>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</si>
  <si>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</si>
  <si>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</si>
  <si>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</si>
  <si>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</si>
  <si>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</si>
  <si>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</si>
  <si>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</si>
  <si>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</si>
  <si>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</si>
  <si>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</si>
  <si>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</si>
  <si>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</si>
  <si>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</si>
  <si>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</si>
  <si>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</si>
  <si>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</si>
  <si>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</si>
  <si>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</si>
  <si>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 Перечицы д.2</t>
  </si>
  <si>
    <t>аренда</t>
  </si>
  <si>
    <t>автотранспортные расходы</t>
  </si>
  <si>
    <t>электроэнергия СОИ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</si>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</sst>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0" xfId="0" applyFont="1" applyBorder="1"/>
    <xf numFmtId="0" fontId="1" fillId="0" borderId="11" xfId="0" applyFon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1" max="1" width="15.7109375" customWidth="1"/>
    <col min="2" max="2" width="43.5703125" customWidth="1"/>
  </cols>
  <sheetData>
    <row r="1" spans="1:7">
      <c r="A1" s="1" t="s">
        <v>28</v>
      </c>
    </row>
    <row r="3" spans="1:7">
      <c r="A3" s="2" t="s">
        <v>24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522.9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3" t="s">
        <v>9</v>
      </c>
      <c r="B6" s="14"/>
      <c r="C6" s="15">
        <v>36080.400000000001</v>
      </c>
      <c r="D6" s="15">
        <v>32596.38</v>
      </c>
      <c r="E6" s="16">
        <f>C6*30%+9567</f>
        <v>20391.120000000003</v>
      </c>
    </row>
    <row r="7" spans="1:7">
      <c r="A7" s="10" t="s">
        <v>10</v>
      </c>
      <c r="B7" s="14"/>
      <c r="C7" s="15">
        <v>15749.76</v>
      </c>
      <c r="D7" s="15">
        <v>13098.46</v>
      </c>
      <c r="E7" s="16">
        <f>C7</f>
        <v>15749.76</v>
      </c>
    </row>
    <row r="8" spans="1:7">
      <c r="A8" s="10" t="s">
        <v>11</v>
      </c>
      <c r="B8" s="14"/>
      <c r="C8" s="15">
        <v>7780.56</v>
      </c>
      <c r="D8" s="15">
        <v>7464.9</v>
      </c>
      <c r="E8" s="16">
        <f t="shared" ref="E8" si="0">C8</f>
        <v>7780.56</v>
      </c>
    </row>
    <row r="9" spans="1:7">
      <c r="A9" s="10" t="s">
        <v>12</v>
      </c>
      <c r="B9" s="14"/>
      <c r="C9" s="15">
        <v>23844.240000000002</v>
      </c>
      <c r="D9" s="15">
        <v>19825.05</v>
      </c>
      <c r="E9" s="16">
        <f>C9</f>
        <v>23844.240000000002</v>
      </c>
    </row>
    <row r="10" spans="1:7">
      <c r="A10" s="10"/>
      <c r="B10" s="11" t="s">
        <v>14</v>
      </c>
      <c r="C10" s="17">
        <f>SUM(C6:C9)</f>
        <v>83454.960000000006</v>
      </c>
      <c r="D10" s="17">
        <f>SUM(D6:D9)</f>
        <v>72984.789999999994</v>
      </c>
      <c r="E10" s="18">
        <f>SUM(E6:E9)</f>
        <v>67765.680000000008</v>
      </c>
    </row>
    <row r="11" spans="1:7">
      <c r="A11" s="19" t="s">
        <v>15</v>
      </c>
      <c r="B11" s="14"/>
      <c r="C11" s="17"/>
      <c r="D11" s="17"/>
      <c r="E11" s="16"/>
      <c r="G11" s="31"/>
    </row>
    <row r="12" spans="1:7">
      <c r="A12" s="19" t="s">
        <v>13</v>
      </c>
      <c r="B12" s="14"/>
      <c r="C12" s="18"/>
      <c r="D12" s="18"/>
      <c r="E12" s="16">
        <f>(D10+D22)*1%</f>
        <v>740.78620000000001</v>
      </c>
    </row>
    <row r="13" spans="1:7">
      <c r="A13" s="13" t="s">
        <v>29</v>
      </c>
      <c r="B13" s="14"/>
      <c r="C13" s="18"/>
      <c r="D13" s="18"/>
      <c r="E13" s="16">
        <f>B4*12.8</f>
        <v>6693.12</v>
      </c>
    </row>
    <row r="14" spans="1:7">
      <c r="A14" s="13" t="s">
        <v>16</v>
      </c>
      <c r="B14" s="14"/>
      <c r="C14" s="18"/>
      <c r="D14" s="18"/>
      <c r="E14" s="16">
        <f>B4*8.2</f>
        <v>4287.78</v>
      </c>
    </row>
    <row r="15" spans="1:7">
      <c r="A15" s="10" t="s">
        <v>17</v>
      </c>
      <c r="B15" s="20"/>
      <c r="C15" s="18"/>
      <c r="D15" s="18"/>
      <c r="E15" s="16">
        <f>B4*7</f>
        <v>3660.2999999999997</v>
      </c>
      <c r="F15" s="31"/>
    </row>
    <row r="16" spans="1:7">
      <c r="A16" s="10" t="s">
        <v>18</v>
      </c>
      <c r="B16" s="14"/>
      <c r="C16" s="18"/>
      <c r="D16" s="18"/>
      <c r="E16" s="16">
        <f>B4*7</f>
        <v>3660.2999999999997</v>
      </c>
      <c r="F16" s="31"/>
    </row>
    <row r="17" spans="1:5">
      <c r="A17" s="10" t="s">
        <v>25</v>
      </c>
      <c r="B17" s="14"/>
      <c r="C17" s="21"/>
      <c r="D17" s="21"/>
      <c r="E17" s="21">
        <f>B4*6</f>
        <v>3137.3999999999996</v>
      </c>
    </row>
    <row r="18" spans="1:5">
      <c r="A18" s="10" t="s">
        <v>26</v>
      </c>
      <c r="B18" s="14"/>
      <c r="C18" s="21"/>
      <c r="D18" s="21"/>
      <c r="E18" s="21">
        <f>B4*6</f>
        <v>3137.3999999999996</v>
      </c>
    </row>
    <row r="19" spans="1:5">
      <c r="A19" s="13" t="s">
        <v>19</v>
      </c>
      <c r="B19" s="14"/>
      <c r="C19" s="21"/>
      <c r="D19" s="21"/>
      <c r="E19" s="21">
        <f>SUM(E12:E18)</f>
        <v>25317.086199999998</v>
      </c>
    </row>
    <row r="20" spans="1:5">
      <c r="A20" s="29"/>
      <c r="B20" s="30"/>
      <c r="C20" s="23"/>
      <c r="D20" s="23"/>
      <c r="E20" s="23"/>
    </row>
    <row r="21" spans="1:5">
      <c r="A21" s="22" t="s">
        <v>27</v>
      </c>
      <c r="B21" s="30"/>
      <c r="C21" s="23">
        <v>1161</v>
      </c>
      <c r="D21" s="23">
        <v>1093.83</v>
      </c>
      <c r="E21" s="23"/>
    </row>
    <row r="22" spans="1:5">
      <c r="A22" s="19"/>
      <c r="B22" s="14" t="s">
        <v>20</v>
      </c>
      <c r="C22" s="18">
        <f>SUM(C18:C21)</f>
        <v>1161</v>
      </c>
      <c r="D22" s="18">
        <f>SUM(D18:D21)</f>
        <v>1093.83</v>
      </c>
      <c r="E22" s="18">
        <f>C22</f>
        <v>1161</v>
      </c>
    </row>
    <row r="23" spans="1:5">
      <c r="A23" s="19"/>
      <c r="B23" s="14" t="s">
        <v>21</v>
      </c>
      <c r="C23" s="21"/>
      <c r="D23" s="21"/>
      <c r="E23" s="18">
        <f>E10+E22</f>
        <v>68926.680000000008</v>
      </c>
    </row>
    <row r="24" spans="1:5">
      <c r="A24" s="19" t="s">
        <v>22</v>
      </c>
      <c r="B24" s="11"/>
      <c r="C24" s="21"/>
      <c r="D24" s="21"/>
      <c r="E24" s="18">
        <f>C10+C22-D10-D22</f>
        <v>10537.340000000013</v>
      </c>
    </row>
    <row r="25" spans="1:5">
      <c r="A25" s="24"/>
      <c r="B25" s="25"/>
      <c r="C25" s="26"/>
      <c r="D25" s="26"/>
      <c r="E25" s="26"/>
    </row>
    <row r="26" spans="1:5">
      <c r="A26" s="27" t="s">
        <v>23</v>
      </c>
      <c r="B26" s="28"/>
      <c r="C26" s="18"/>
      <c r="D26" s="18"/>
      <c r="E26" s="1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2024-01-30T08:43:15Z</dcterms:modified>
</cp:coreProperties>
</file>