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5"/>
  <c r="E16"/>
  <c r="E6"/>
  <c r="D29" l="1"/>
  <c r="C29"/>
  <c r="E28"/>
  <c r="E27"/>
  <c r="E26"/>
  <c r="E25"/>
  <c r="E24"/>
  <c r="D13"/>
  <c r="C13"/>
  <c r="E12"/>
  <c r="E11"/>
  <c r="E10"/>
  <c r="E8"/>
  <c r="E7"/>
  <c r="E29" l="1"/>
  <c r="E13"/>
  <c r="E33" s="1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<sst xmlns="http://schemas.openxmlformats.org/spreadsheetml/2006/main" count="37" uniqueCount="37">
  <si>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</si>
  <si>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</si>
  <si>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</si>
  <si>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</si>
  <si>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</si>
  <si>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</si>
  <si>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</si>
  <si>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</si>
  <si>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</si>
  <si>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</si>
  <si>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</si>
  <si>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</si>
  <si>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</si>
  <si>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</si>
  <si>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</si>
  <si>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</si>
  <si>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</si>
  <si>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</si>
  <si>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</si>
  <si>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</si>
  <si>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</si>
  <si>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</si>
  <si>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</si>
  <si>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</si>
  <si>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</si>
  <si>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</si>
  <si>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</si>
  <si>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</si>
  <si>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</si>
  <si>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</si>
  <si>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</si>
  <si>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</si>
  <si>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д.Ситенка ул.Лесная д.22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</si>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</sst>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sqref="A1:E35"/>
    </sheetView>
  </sheetViews>
  <sheetFormatPr defaultRowHeight="15"/>
  <cols>
    <col min="1" max="1" width="14" customWidth="1"/>
    <col min="2" max="2" width="38.140625" customWidth="1"/>
    <col min="3" max="3" width="10.140625" customWidth="1"/>
  </cols>
  <sheetData>
    <row r="1" spans="1:6">
      <c r="A1" s="1" t="s">
        <v>35</v>
      </c>
    </row>
    <row r="3" spans="1:6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104.5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4815.3599999999997</v>
      </c>
      <c r="D6" s="16">
        <v>302.37</v>
      </c>
      <c r="E6" s="17">
        <f>C6*40%</f>
        <v>1926.144</v>
      </c>
    </row>
    <row r="7" spans="1:6">
      <c r="A7" s="10" t="s">
        <v>10</v>
      </c>
      <c r="B7" s="15"/>
      <c r="C7" s="16">
        <v>2106.7199999999998</v>
      </c>
      <c r="D7" s="16">
        <v>132.28</v>
      </c>
      <c r="E7" s="17">
        <f>C7</f>
        <v>2106.7199999999998</v>
      </c>
    </row>
    <row r="8" spans="1:6">
      <c r="A8" s="10" t="s">
        <v>11</v>
      </c>
      <c r="B8" s="15"/>
      <c r="C8" s="16">
        <v>1040.8800000000001</v>
      </c>
      <c r="D8" s="16">
        <v>65.349999999999994</v>
      </c>
      <c r="E8" s="17">
        <f>C8</f>
        <v>1040.8800000000001</v>
      </c>
      <c r="F8" s="32"/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7962.96</v>
      </c>
      <c r="D13" s="18">
        <f>SUM(D6:D12)</f>
        <v>500</v>
      </c>
      <c r="E13" s="19">
        <f>SUM(E6:E12)</f>
        <v>5073.7439999999997</v>
      </c>
      <c r="F13" s="32"/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D13*15</f>
        <v>7500</v>
      </c>
    </row>
    <row r="16" spans="1:6">
      <c r="A16" s="14" t="s">
        <v>36</v>
      </c>
      <c r="B16" s="15"/>
      <c r="C16" s="19"/>
      <c r="D16" s="19"/>
      <c r="E16" s="17">
        <f>B4*12.8</f>
        <v>1337.6000000000001</v>
      </c>
    </row>
    <row r="17" spans="1:5">
      <c r="A17" s="14" t="s">
        <v>19</v>
      </c>
      <c r="B17" s="21"/>
      <c r="C17" s="19"/>
      <c r="D17" s="19"/>
      <c r="E17" s="17">
        <f>B4*8.2</f>
        <v>856.9</v>
      </c>
    </row>
    <row r="18" spans="1:5">
      <c r="A18" s="10" t="s">
        <v>20</v>
      </c>
      <c r="B18" s="15"/>
      <c r="C18" s="19"/>
      <c r="D18" s="19"/>
      <c r="E18" s="17">
        <f>B4*7</f>
        <v>731.5</v>
      </c>
    </row>
    <row r="19" spans="1:5">
      <c r="A19" s="10" t="s">
        <v>21</v>
      </c>
      <c r="B19" s="15"/>
      <c r="C19" s="19"/>
      <c r="D19" s="19"/>
      <c r="E19" s="17">
        <f>B4*5</f>
        <v>522.5</v>
      </c>
    </row>
    <row r="20" spans="1:5">
      <c r="A20" s="10" t="s">
        <v>33</v>
      </c>
      <c r="B20" s="15"/>
      <c r="C20" s="19"/>
      <c r="D20" s="19"/>
      <c r="E20" s="17">
        <f>B4*6</f>
        <v>627</v>
      </c>
    </row>
    <row r="21" spans="1:5">
      <c r="A21" s="10" t="s">
        <v>34</v>
      </c>
      <c r="B21" s="15"/>
      <c r="C21" s="19"/>
      <c r="D21" s="19"/>
      <c r="E21" s="17">
        <f>B4*4.5</f>
        <v>470.25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0"/>
      <c r="B23" s="11"/>
      <c r="C23" s="22"/>
      <c r="D23" s="22"/>
      <c r="E23" s="22"/>
    </row>
    <row r="24" spans="1:5" ht="15.75">
      <c r="A24" s="23" t="s">
        <v>23</v>
      </c>
      <c r="B24" s="11"/>
      <c r="C24" s="22"/>
      <c r="D24" s="22"/>
      <c r="E24" s="22">
        <f>C24</f>
        <v>0</v>
      </c>
    </row>
    <row r="25" spans="1:5">
      <c r="A25" s="20" t="s">
        <v>24</v>
      </c>
      <c r="B25" s="11"/>
      <c r="C25" s="22"/>
      <c r="D25" s="22"/>
      <c r="E25" s="22">
        <f>C25</f>
        <v>0</v>
      </c>
    </row>
    <row r="26" spans="1:5">
      <c r="A26" s="24" t="s">
        <v>25</v>
      </c>
      <c r="B26" s="25"/>
      <c r="C26" s="26"/>
      <c r="D26" s="26"/>
      <c r="E26" s="26">
        <f>C26</f>
        <v>0</v>
      </c>
    </row>
    <row r="27" spans="1:5">
      <c r="A27" s="20" t="s">
        <v>26</v>
      </c>
      <c r="B27" s="11"/>
      <c r="C27" s="22"/>
      <c r="D27" s="22"/>
      <c r="E27" s="22">
        <f>C27</f>
        <v>0</v>
      </c>
    </row>
    <row r="28" spans="1:5">
      <c r="A28" s="24" t="s">
        <v>27</v>
      </c>
      <c r="B28" s="25"/>
      <c r="C28" s="26"/>
      <c r="D28" s="26"/>
      <c r="E28" s="26">
        <f>C28</f>
        <v>0</v>
      </c>
    </row>
    <row r="29" spans="1:5">
      <c r="A29" s="20"/>
      <c r="B29" s="15" t="s">
        <v>28</v>
      </c>
      <c r="C29" s="19">
        <f>SUM(C24:C28)</f>
        <v>0</v>
      </c>
      <c r="D29" s="19">
        <f>SUM(D24:D28)</f>
        <v>0</v>
      </c>
      <c r="E29" s="19">
        <f>SUM(E24:E28)</f>
        <v>0</v>
      </c>
    </row>
    <row r="30" spans="1:5">
      <c r="A30" s="20"/>
      <c r="B30" s="15" t="s">
        <v>29</v>
      </c>
      <c r="C30" s="22"/>
      <c r="D30" s="22"/>
      <c r="E30" s="19">
        <f>E13+E29</f>
        <v>5073.7439999999997</v>
      </c>
    </row>
    <row r="31" spans="1:5">
      <c r="A31" s="20" t="s">
        <v>30</v>
      </c>
      <c r="B31" s="11"/>
      <c r="C31" s="22"/>
      <c r="D31" s="22"/>
      <c r="E31" s="19">
        <v>0</v>
      </c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>
        <f>D13-E13</f>
        <v>-4573.7439999999997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2024-01-30T08:48:51Z</dcterms:modified>
</cp:coreProperties>
</file>