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7"/>
  <c r="E25"/>
  <c r="E24"/>
  <c r="C27"/>
  <c r="D27"/>
  <c r="E21"/>
  <c r="E18"/>
  <c r="E26"/>
  <c r="E9"/>
  <c r="E20"/>
  <c r="E19"/>
  <c r="E17"/>
  <c r="D12"/>
  <c r="C12"/>
  <c r="E16" s="1"/>
  <c r="E11"/>
  <c r="E10"/>
  <c r="E8"/>
  <c r="E12" l="1"/>
  <c r="E28" s="1"/>
  <c r="E31" s="1"/>
  <c r="E29"/>
  <c r="E14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<sst xmlns="http://schemas.openxmlformats.org/spreadsheetml/2006/main" count="33" uniqueCount="33">
  <si>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</si>
  <si>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</si>
  <si>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</si>
  <si>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</si>
  <si>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</si>
  <si>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</si>
  <si>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</si>
  <si>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</si>
  <si>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</si>
  <si>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</si>
  <si>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</si>
  <si>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</si>
  <si>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</si>
  <si>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</si>
  <si>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</si>
  <si>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</si>
  <si>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</si>
  <si>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</si>
  <si>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</si>
  <si>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</si>
  <si>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</si>
  <si>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</si>
  <si>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</si>
  <si>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</si>
  <si>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ул.Большая Заречная д. 59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</si>
  <si>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</si>
  <si>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</si>
  <si>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</si>
  <si>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</si>
  <si>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</si>
  <si>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</si>
  <si>
    <t>водоотведение сои</t>
  </si>
  <si>
    <t>хвс сои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</si>
</sst>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Layout" workbookViewId="0">
      <selection sqref="A1:E32"/>
    </sheetView>
  </sheetViews>
  <sheetFormatPr defaultRowHeight="15"/>
  <cols>
    <col min="1" max="1" width="13.5703125" customWidth="1"/>
    <col min="2" max="2" width="39.28515625" customWidth="1"/>
    <col min="3" max="3" width="10.85546875" customWidth="1"/>
    <col min="4" max="4" width="10.7109375" customWidth="1"/>
    <col min="5" max="5" width="16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3" t="s">
        <v>7</v>
      </c>
      <c r="B4" s="16">
        <v>171.3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9161</v>
      </c>
      <c r="D6" s="20">
        <v>11120</v>
      </c>
      <c r="E6" s="21">
        <f>C6*40%+7424</f>
        <v>11088.4</v>
      </c>
    </row>
    <row r="7" spans="1:6">
      <c r="A7" s="6" t="s">
        <v>9</v>
      </c>
      <c r="B7" s="11"/>
      <c r="C7" s="20">
        <v>4262</v>
      </c>
      <c r="D7" s="20">
        <v>5173</v>
      </c>
      <c r="E7" s="21">
        <f>D7</f>
        <v>5173</v>
      </c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10</v>
      </c>
      <c r="B9" s="11"/>
      <c r="C9" s="18">
        <v>682</v>
      </c>
      <c r="D9" s="20">
        <v>827</v>
      </c>
      <c r="E9" s="21">
        <f>D9</f>
        <v>827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14105</v>
      </c>
      <c r="D12" s="22">
        <f>SUM(D6:D11)</f>
        <v>17120</v>
      </c>
      <c r="E12" s="23">
        <f>SUM(E6:E11)</f>
        <v>17088.400000000001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(D27+D12)*1%</f>
        <v>179.80240000000001</v>
      </c>
    </row>
    <row r="15" spans="1:6">
      <c r="A15" s="19" t="s">
        <v>30</v>
      </c>
      <c r="B15" s="11"/>
      <c r="C15" s="23"/>
      <c r="D15" s="23"/>
      <c r="E15" s="21"/>
    </row>
    <row r="16" spans="1:6">
      <c r="A16" s="6" t="s">
        <v>25</v>
      </c>
      <c r="B16" s="11"/>
      <c r="C16" s="23"/>
      <c r="D16" s="23"/>
      <c r="E16" s="21">
        <f>C12*15%</f>
        <v>2115.75</v>
      </c>
    </row>
    <row r="17" spans="1:10">
      <c r="A17" s="19" t="s">
        <v>15</v>
      </c>
      <c r="B17" s="24"/>
      <c r="C17" s="23"/>
      <c r="D17" s="23"/>
      <c r="E17" s="21">
        <f>B4*6.03</f>
        <v>1032.9390000000001</v>
      </c>
    </row>
    <row r="18" spans="1:10">
      <c r="A18" s="6" t="s">
        <v>16</v>
      </c>
      <c r="B18" s="11"/>
      <c r="C18" s="23"/>
      <c r="D18" s="23"/>
      <c r="E18" s="21">
        <f>B4*6.63</f>
        <v>1135.7190000000001</v>
      </c>
      <c r="H18" s="12"/>
    </row>
    <row r="19" spans="1:10">
      <c r="A19" s="6" t="s">
        <v>17</v>
      </c>
      <c r="B19" s="11"/>
      <c r="C19" s="23"/>
      <c r="D19" s="23"/>
      <c r="E19" s="21">
        <f>B4*4.53</f>
        <v>775.98900000000015</v>
      </c>
    </row>
    <row r="20" spans="1:10">
      <c r="A20" s="6" t="s">
        <v>27</v>
      </c>
      <c r="B20" s="11"/>
      <c r="C20" s="23"/>
      <c r="D20" s="23"/>
      <c r="E20" s="21">
        <f>B4*5.93</f>
        <v>1015.809</v>
      </c>
      <c r="J20" s="12"/>
    </row>
    <row r="21" spans="1:10">
      <c r="A21" s="6" t="s">
        <v>28</v>
      </c>
      <c r="B21" s="11"/>
      <c r="C21" s="23"/>
      <c r="D21" s="23"/>
      <c r="E21" s="21">
        <f>B4*1.88</f>
        <v>322.04399999999998</v>
      </c>
    </row>
    <row r="22" spans="1:10">
      <c r="A22" s="19" t="s">
        <v>18</v>
      </c>
      <c r="B22" s="11"/>
      <c r="C22" s="23"/>
      <c r="D22" s="23"/>
      <c r="E22" s="21"/>
    </row>
    <row r="23" spans="1:10">
      <c r="A23" s="19"/>
      <c r="B23" s="11"/>
      <c r="C23" s="23"/>
      <c r="D23" s="23"/>
      <c r="E23" s="21"/>
    </row>
    <row r="24" spans="1:10">
      <c r="A24" s="6" t="s">
        <v>31</v>
      </c>
      <c r="B24" s="11"/>
      <c r="C24" s="23">
        <v>34.1</v>
      </c>
      <c r="D24" s="23">
        <v>15.03</v>
      </c>
      <c r="E24" s="21">
        <f>C24</f>
        <v>34.1</v>
      </c>
    </row>
    <row r="25" spans="1:10">
      <c r="A25" s="6" t="s">
        <v>32</v>
      </c>
      <c r="B25" s="11"/>
      <c r="C25" s="23">
        <v>23.2</v>
      </c>
      <c r="D25" s="23">
        <v>10.210000000000001</v>
      </c>
      <c r="E25" s="21">
        <f>C25</f>
        <v>23.2</v>
      </c>
    </row>
    <row r="26" spans="1:10">
      <c r="A26" s="10" t="s">
        <v>19</v>
      </c>
      <c r="B26" s="7"/>
      <c r="C26" s="25">
        <v>708</v>
      </c>
      <c r="D26" s="25">
        <v>835</v>
      </c>
      <c r="E26" s="25">
        <f>D26</f>
        <v>835</v>
      </c>
    </row>
    <row r="27" spans="1:10">
      <c r="A27" s="10"/>
      <c r="B27" s="11" t="s">
        <v>20</v>
      </c>
      <c r="C27" s="23">
        <f>SUM(C24:C26)</f>
        <v>765.3</v>
      </c>
      <c r="D27" s="23">
        <f>SUM(D24:D26)</f>
        <v>860.24</v>
      </c>
      <c r="E27" s="23">
        <f>SUM(E24:E26)</f>
        <v>892.3</v>
      </c>
      <c r="G27" s="12"/>
    </row>
    <row r="28" spans="1:10">
      <c r="A28" s="10"/>
      <c r="B28" s="11" t="s">
        <v>21</v>
      </c>
      <c r="C28" s="25"/>
      <c r="D28" s="25"/>
      <c r="E28" s="23">
        <f>E12+E27</f>
        <v>17980.7</v>
      </c>
      <c r="G28" s="12"/>
    </row>
    <row r="29" spans="1:10">
      <c r="A29" s="10" t="s">
        <v>22</v>
      </c>
      <c r="B29" s="7"/>
      <c r="C29" s="25"/>
      <c r="D29" s="25"/>
      <c r="E29" s="23">
        <f>C12-D12</f>
        <v>-3015</v>
      </c>
    </row>
    <row r="30" spans="1:10">
      <c r="A30" s="3"/>
      <c r="B30" s="4"/>
      <c r="C30" s="28"/>
      <c r="D30" s="28"/>
      <c r="E30" s="28"/>
    </row>
    <row r="31" spans="1:10">
      <c r="A31" s="26" t="s">
        <v>23</v>
      </c>
      <c r="B31" s="27"/>
      <c r="C31" s="23"/>
      <c r="D31" s="23"/>
      <c r="E31" s="23">
        <f>D12+D27-E28</f>
        <v>-0.45999999999912689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2024-02-05T11:12:57Z</dcterms:modified>
</cp:coreProperties>
</file>