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2"/>
  <c r="E21"/>
  <c r="E20"/>
  <c r="E19"/>
  <c r="E18"/>
  <c r="E17"/>
  <c r="E16"/>
  <c r="E7"/>
  <c r="D25"/>
  <c r="C25"/>
  <c r="E24"/>
  <c r="E25" s="1"/>
  <c r="D12"/>
  <c r="C12"/>
  <c r="E15" s="1"/>
  <c r="E11"/>
  <c r="E10"/>
  <c r="E9"/>
  <c r="E27" l="1"/>
  <c r="E12"/>
  <c r="E26" s="1"/>
  <c r="E29" s="1"/>
  <c r="E14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<sst xmlns="http://schemas.openxmlformats.org/spreadsheetml/2006/main" count="31" uniqueCount="31">
  <si>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</si>
  <si>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</si>
  <si>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</si>
  <si>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</si>
  <si>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</si>
  <si>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</si>
  <si>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</si>
  <si>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</si>
  <si>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</si>
  <si>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</si>
  <si>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</si>
  <si>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</si>
  <si>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</si>
  <si>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</si>
  <si>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</si>
  <si>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</si>
  <si>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</si>
  <si>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</si>
  <si>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</si>
  <si>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</si>
  <si>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</si>
  <si>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</si>
  <si>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</si>
  <si>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</si>
  <si>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ул.Большая Заречная д. 83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</si>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</sst>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view="pageLayout" workbookViewId="0">
      <selection sqref="A1:E30"/>
    </sheetView>
  </sheetViews>
  <sheetFormatPr defaultRowHeight="15"/>
  <cols>
    <col min="1" max="1" width="13.42578125" customWidth="1"/>
    <col min="2" max="2" width="40.28515625" customWidth="1"/>
    <col min="3" max="4" width="11" customWidth="1"/>
    <col min="5" max="5" width="15" customWidth="1"/>
  </cols>
  <sheetData>
    <row r="1" spans="1:6">
      <c r="A1" s="1" t="s">
        <v>29</v>
      </c>
    </row>
    <row r="3" spans="1:6">
      <c r="A3" s="14" t="s">
        <v>24</v>
      </c>
      <c r="B3" s="9"/>
      <c r="C3" s="2" t="s">
        <v>0</v>
      </c>
      <c r="D3" s="2" t="s">
        <v>1</v>
      </c>
      <c r="E3" s="15" t="s">
        <v>6</v>
      </c>
    </row>
    <row r="4" spans="1:6">
      <c r="A4" s="12" t="s">
        <v>7</v>
      </c>
      <c r="B4" s="16">
        <v>200.5</v>
      </c>
      <c r="C4" s="5"/>
      <c r="D4" s="5"/>
      <c r="E4" s="17" t="s">
        <v>8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1"/>
      <c r="C6" s="20">
        <v>5204</v>
      </c>
      <c r="D6" s="20">
        <v>5889</v>
      </c>
      <c r="E6" s="21">
        <f>C6*30%+4040</f>
        <v>5601.2</v>
      </c>
    </row>
    <row r="7" spans="1:6">
      <c r="A7" s="6" t="s">
        <v>9</v>
      </c>
      <c r="B7" s="11"/>
      <c r="C7" s="20">
        <v>2421</v>
      </c>
      <c r="D7" s="20">
        <v>2740</v>
      </c>
      <c r="E7" s="21">
        <f>D7</f>
        <v>2740</v>
      </c>
    </row>
    <row r="8" spans="1:6">
      <c r="A8" s="6" t="s">
        <v>26</v>
      </c>
      <c r="B8" s="11"/>
      <c r="C8" s="20">
        <v>2057</v>
      </c>
      <c r="D8" s="20">
        <v>2293</v>
      </c>
      <c r="E8" s="21">
        <v>2400</v>
      </c>
      <c r="F8" s="29"/>
    </row>
    <row r="9" spans="1:6">
      <c r="A9" s="19" t="s">
        <v>10</v>
      </c>
      <c r="B9" s="11"/>
      <c r="C9" s="18"/>
      <c r="D9" s="20"/>
      <c r="E9" s="21">
        <f>C9</f>
        <v>0</v>
      </c>
    </row>
    <row r="10" spans="1:6">
      <c r="A10" s="6" t="s">
        <v>11</v>
      </c>
      <c r="B10" s="11"/>
      <c r="C10" s="20"/>
      <c r="D10" s="20"/>
      <c r="E10" s="21">
        <f>C10</f>
        <v>0</v>
      </c>
    </row>
    <row r="11" spans="1:6">
      <c r="A11" s="6" t="s">
        <v>12</v>
      </c>
      <c r="B11" s="11"/>
      <c r="C11" s="20"/>
      <c r="D11" s="20"/>
      <c r="E11" s="21">
        <f>C11</f>
        <v>0</v>
      </c>
    </row>
    <row r="12" spans="1:6">
      <c r="A12" s="6"/>
      <c r="B12" s="7" t="s">
        <v>13</v>
      </c>
      <c r="C12" s="22">
        <f>SUM(C6:C11)</f>
        <v>9682</v>
      </c>
      <c r="D12" s="22">
        <f>SUM(D6:D11)</f>
        <v>10922</v>
      </c>
      <c r="E12" s="23">
        <f>SUM(E6:E11)</f>
        <v>10741.2</v>
      </c>
    </row>
    <row r="13" spans="1:6">
      <c r="A13" s="10" t="s">
        <v>14</v>
      </c>
      <c r="B13" s="11"/>
      <c r="C13" s="22"/>
      <c r="D13" s="22"/>
      <c r="E13" s="21"/>
    </row>
    <row r="14" spans="1:6">
      <c r="A14" s="10" t="s">
        <v>4</v>
      </c>
      <c r="B14" s="11"/>
      <c r="C14" s="23"/>
      <c r="D14" s="23"/>
      <c r="E14" s="21">
        <f>(D25+D12)*1%</f>
        <v>111.07000000000001</v>
      </c>
    </row>
    <row r="15" spans="1:6">
      <c r="A15" s="19" t="s">
        <v>25</v>
      </c>
      <c r="B15" s="11"/>
      <c r="C15" s="23"/>
      <c r="D15" s="23"/>
      <c r="E15" s="21">
        <f>C12*10%</f>
        <v>968.2</v>
      </c>
    </row>
    <row r="16" spans="1:6">
      <c r="A16" s="19" t="s">
        <v>30</v>
      </c>
      <c r="B16" s="11"/>
      <c r="C16" s="23"/>
      <c r="D16" s="23"/>
      <c r="E16" s="21">
        <f>B4*12.8</f>
        <v>2566.4</v>
      </c>
    </row>
    <row r="17" spans="1:8">
      <c r="A17" s="19" t="s">
        <v>15</v>
      </c>
      <c r="B17" s="24"/>
      <c r="C17" s="23"/>
      <c r="D17" s="23"/>
      <c r="E17" s="21">
        <f>B4*8.2</f>
        <v>1644.1</v>
      </c>
    </row>
    <row r="18" spans="1:8">
      <c r="A18" s="6" t="s">
        <v>16</v>
      </c>
      <c r="B18" s="11"/>
      <c r="C18" s="23"/>
      <c r="D18" s="23"/>
      <c r="E18" s="21">
        <f>B4*7</f>
        <v>1403.5</v>
      </c>
    </row>
    <row r="19" spans="1:8">
      <c r="A19" s="6" t="s">
        <v>17</v>
      </c>
      <c r="B19" s="11"/>
      <c r="C19" s="23"/>
      <c r="D19" s="23"/>
      <c r="E19" s="21">
        <f>B4*5</f>
        <v>1002.5</v>
      </c>
    </row>
    <row r="20" spans="1:8">
      <c r="A20" s="6" t="s">
        <v>27</v>
      </c>
      <c r="B20" s="11"/>
      <c r="C20" s="23"/>
      <c r="D20" s="23"/>
      <c r="E20" s="21">
        <f>B4*6</f>
        <v>1203</v>
      </c>
    </row>
    <row r="21" spans="1:8">
      <c r="A21" s="6" t="s">
        <v>28</v>
      </c>
      <c r="B21" s="11"/>
      <c r="C21" s="23"/>
      <c r="D21" s="23"/>
      <c r="E21" s="21">
        <f>B4*2.71</f>
        <v>543.35500000000002</v>
      </c>
    </row>
    <row r="22" spans="1:8">
      <c r="A22" s="19" t="s">
        <v>18</v>
      </c>
      <c r="B22" s="11"/>
      <c r="C22" s="23"/>
      <c r="D22" s="23"/>
      <c r="E22" s="21">
        <f>SUM(E14:E21)</f>
        <v>9442.125</v>
      </c>
    </row>
    <row r="23" spans="1:8">
      <c r="A23" s="19"/>
      <c r="B23" s="11"/>
      <c r="C23" s="23"/>
      <c r="D23" s="23"/>
      <c r="E23" s="21"/>
    </row>
    <row r="24" spans="1:8">
      <c r="A24" s="10" t="s">
        <v>19</v>
      </c>
      <c r="B24" s="7"/>
      <c r="C24" s="25">
        <v>181</v>
      </c>
      <c r="D24" s="25">
        <v>185</v>
      </c>
      <c r="E24" s="25">
        <f>C24</f>
        <v>181</v>
      </c>
    </row>
    <row r="25" spans="1:8">
      <c r="A25" s="10"/>
      <c r="B25" s="11" t="s">
        <v>20</v>
      </c>
      <c r="C25" s="23">
        <f>SUM(C24:C24)</f>
        <v>181</v>
      </c>
      <c r="D25" s="23">
        <f>SUM(D24:D24)</f>
        <v>185</v>
      </c>
      <c r="E25" s="23">
        <f>SUM(E24:E24)</f>
        <v>181</v>
      </c>
      <c r="H25" s="13"/>
    </row>
    <row r="26" spans="1:8">
      <c r="A26" s="10"/>
      <c r="B26" s="11" t="s">
        <v>21</v>
      </c>
      <c r="C26" s="25"/>
      <c r="D26" s="25"/>
      <c r="E26" s="23">
        <f>E12+E25</f>
        <v>10922.2</v>
      </c>
    </row>
    <row r="27" spans="1:8">
      <c r="A27" s="10" t="s">
        <v>22</v>
      </c>
      <c r="B27" s="7"/>
      <c r="C27" s="25"/>
      <c r="D27" s="25"/>
      <c r="E27" s="23">
        <f>C12-D12</f>
        <v>-1240</v>
      </c>
    </row>
    <row r="28" spans="1:8">
      <c r="A28" s="3"/>
      <c r="B28" s="4"/>
      <c r="C28" s="28"/>
      <c r="D28" s="28"/>
      <c r="E28" s="28"/>
    </row>
    <row r="29" spans="1:8">
      <c r="A29" s="26" t="s">
        <v>23</v>
      </c>
      <c r="B29" s="27"/>
      <c r="C29" s="23"/>
      <c r="D29" s="23"/>
      <c r="E29" s="23">
        <f>D12-E26</f>
        <v>-0.2000000000007276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2024-02-05T12:08:22Z</dcterms:modified>
</cp:coreProperties>
</file>