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0"/>
  <c r="E19"/>
  <c r="E18"/>
  <c r="E17"/>
  <c r="E16"/>
  <c r="E15"/>
  <c r="E14"/>
  <c r="D26"/>
  <c r="C26"/>
  <c r="C10"/>
  <c r="E25"/>
  <c r="E24"/>
  <c r="E23" l="1"/>
  <c r="E26" s="1"/>
  <c r="D10"/>
  <c r="E13"/>
  <c r="E9"/>
  <c r="E8"/>
  <c r="E12" l="1"/>
  <c r="E28"/>
  <c r="E10"/>
  <c r="E27" l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<sst xmlns="http://schemas.openxmlformats.org/spreadsheetml/2006/main" count="28" uniqueCount="28">
  <si>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</si>
  <si>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</si>
  <si>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</si>
  <si>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</si>
  <si>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</si>
  <si>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</si>
  <si>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</si>
  <si>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</si>
  <si>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ул.Петра Баранова д.1</t>
  </si>
  <si>
    <t>СОИД</t>
  </si>
  <si>
    <t>вывоз ЖБО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</si>
  <si>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</si>
  <si>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</si>
  <si>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</si>
  <si>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</si>
  <si>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</si>
  <si>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</si>
  <si>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</si>
  <si>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</si>
  <si>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</si>
  <si>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</si>
  <si>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</si>
  <si>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</si>
  <si>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СОИ водоотведение</t>
  </si>
  <si>
    <t>СОИ ХВС</t>
  </si>
  <si>
    <t>Отчет об исполнении ООО УК 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</si>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</sst>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sqref="A1:E31"/>
    </sheetView>
  </sheetViews>
  <sheetFormatPr defaultRowHeight="15"/>
  <cols>
    <col min="2" max="2" width="43.42578125" customWidth="1"/>
    <col min="3" max="3" width="12.28515625" customWidth="1"/>
    <col min="4" max="4" width="11" customWidth="1"/>
    <col min="5" max="5" width="16.140625" customWidth="1"/>
    <col min="7" max="7" width="11" customWidth="1"/>
  </cols>
  <sheetData>
    <row r="1" spans="1:8">
      <c r="A1" s="1" t="s">
        <v>25</v>
      </c>
    </row>
    <row r="3" spans="1:8">
      <c r="A3" s="2" t="s">
        <v>8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1969.34</v>
      </c>
      <c r="C4" s="7"/>
      <c r="D4" s="7"/>
      <c r="E4" s="7"/>
    </row>
    <row r="5" spans="1:8">
      <c r="A5" s="8"/>
      <c r="B5" s="9"/>
      <c r="C5" s="10"/>
      <c r="D5" s="10"/>
      <c r="E5" s="10"/>
    </row>
    <row r="6" spans="1:8">
      <c r="A6" s="8" t="s">
        <v>6</v>
      </c>
      <c r="B6" s="12"/>
      <c r="C6" s="16">
        <v>110834</v>
      </c>
      <c r="D6" s="16">
        <v>89003</v>
      </c>
      <c r="E6" s="17">
        <v>99533</v>
      </c>
    </row>
    <row r="7" spans="1:8">
      <c r="A7" s="8" t="s">
        <v>9</v>
      </c>
      <c r="B7" s="12"/>
      <c r="C7" s="16">
        <v>150890</v>
      </c>
      <c r="D7" s="16">
        <v>115251</v>
      </c>
      <c r="E7" s="17">
        <f>D7</f>
        <v>115251</v>
      </c>
    </row>
    <row r="8" spans="1:8">
      <c r="A8" s="8" t="s">
        <v>10</v>
      </c>
      <c r="B8" s="12"/>
      <c r="C8" s="16"/>
      <c r="D8" s="16"/>
      <c r="E8" s="17">
        <f>D8</f>
        <v>0</v>
      </c>
    </row>
    <row r="9" spans="1:8">
      <c r="A9" s="18" t="s">
        <v>11</v>
      </c>
      <c r="B9" s="12"/>
      <c r="C9" s="19">
        <v>8389</v>
      </c>
      <c r="D9" s="16">
        <v>6728</v>
      </c>
      <c r="E9" s="17">
        <f>C9</f>
        <v>8389</v>
      </c>
      <c r="F9" s="27"/>
    </row>
    <row r="10" spans="1:8">
      <c r="A10" s="8"/>
      <c r="B10" s="9" t="s">
        <v>12</v>
      </c>
      <c r="C10" s="20">
        <f>SUM(C6:C9)</f>
        <v>270113</v>
      </c>
      <c r="D10" s="20">
        <f>SUM(D6:D9)</f>
        <v>210982</v>
      </c>
      <c r="E10" s="21">
        <f>SUM(E6:E9)</f>
        <v>223173</v>
      </c>
    </row>
    <row r="11" spans="1:8">
      <c r="A11" s="11" t="s">
        <v>13</v>
      </c>
      <c r="B11" s="12"/>
      <c r="C11" s="20"/>
      <c r="D11" s="20"/>
      <c r="E11" s="17"/>
    </row>
    <row r="12" spans="1:8">
      <c r="A12" s="11" t="s">
        <v>5</v>
      </c>
      <c r="B12" s="12"/>
      <c r="C12" s="21"/>
      <c r="D12" s="21"/>
      <c r="E12" s="17">
        <f>(D26+D10)*1%</f>
        <v>2123.19</v>
      </c>
      <c r="G12" s="27"/>
      <c r="H12" s="27"/>
    </row>
    <row r="13" spans="1:8">
      <c r="A13" s="11" t="s">
        <v>14</v>
      </c>
      <c r="B13" s="12"/>
      <c r="C13" s="21"/>
      <c r="D13" s="21"/>
      <c r="E13" s="17">
        <f>C10*10%</f>
        <v>27011.300000000003</v>
      </c>
      <c r="H13" s="27"/>
    </row>
    <row r="14" spans="1:8">
      <c r="A14" s="18" t="s">
        <v>26</v>
      </c>
      <c r="B14" s="12"/>
      <c r="C14" s="21"/>
      <c r="D14" s="21"/>
      <c r="E14" s="17">
        <f>B4*4.38*12</f>
        <v>103508.5104</v>
      </c>
      <c r="H14" s="27"/>
    </row>
    <row r="15" spans="1:8">
      <c r="A15" s="18" t="s">
        <v>27</v>
      </c>
      <c r="B15" s="12"/>
      <c r="C15" s="21"/>
      <c r="D15" s="21"/>
      <c r="E15" s="17">
        <f>B4*12.8</f>
        <v>25207.552</v>
      </c>
      <c r="H15" s="27"/>
    </row>
    <row r="16" spans="1:8">
      <c r="A16" s="18" t="s">
        <v>15</v>
      </c>
      <c r="B16" s="22"/>
      <c r="C16" s="21"/>
      <c r="D16" s="21"/>
      <c r="E16" s="17">
        <f>B4*8.2</f>
        <v>16148.587999999998</v>
      </c>
    </row>
    <row r="17" spans="1:10">
      <c r="A17" s="8" t="s">
        <v>16</v>
      </c>
      <c r="B17" s="12"/>
      <c r="C17" s="21"/>
      <c r="D17" s="21"/>
      <c r="E17" s="17">
        <f>B4*7</f>
        <v>13785.38</v>
      </c>
    </row>
    <row r="18" spans="1:10">
      <c r="A18" s="8" t="s">
        <v>17</v>
      </c>
      <c r="B18" s="12"/>
      <c r="C18" s="21"/>
      <c r="D18" s="21"/>
      <c r="E18" s="17">
        <f>B4*5</f>
        <v>9846.6999999999989</v>
      </c>
    </row>
    <row r="19" spans="1:10">
      <c r="A19" s="8" t="s">
        <v>4</v>
      </c>
      <c r="B19" s="12"/>
      <c r="C19" s="21"/>
      <c r="D19" s="21"/>
      <c r="E19" s="17">
        <f>B4*6</f>
        <v>11816.039999999999</v>
      </c>
    </row>
    <row r="20" spans="1:10">
      <c r="A20" s="8" t="s">
        <v>3</v>
      </c>
      <c r="B20" s="12"/>
      <c r="C20" s="21"/>
      <c r="D20" s="21"/>
      <c r="E20" s="17">
        <f>B4*2.71</f>
        <v>5336.9114</v>
      </c>
      <c r="G20" s="27"/>
    </row>
    <row r="21" spans="1:10">
      <c r="A21" s="18" t="s">
        <v>7</v>
      </c>
      <c r="B21" s="12"/>
      <c r="C21" s="21"/>
      <c r="D21" s="21"/>
      <c r="E21" s="17"/>
      <c r="G21" s="15"/>
    </row>
    <row r="22" spans="1:10">
      <c r="A22" s="18"/>
      <c r="B22" s="12"/>
      <c r="C22" s="21"/>
      <c r="D22" s="21"/>
      <c r="E22" s="17"/>
    </row>
    <row r="23" spans="1:10">
      <c r="A23" s="11" t="s">
        <v>18</v>
      </c>
      <c r="B23" s="9"/>
      <c r="C23" s="23"/>
      <c r="D23" s="23"/>
      <c r="E23" s="23">
        <f>C23</f>
        <v>0</v>
      </c>
    </row>
    <row r="24" spans="1:10">
      <c r="A24" s="11" t="s">
        <v>24</v>
      </c>
      <c r="B24" s="9"/>
      <c r="C24" s="23"/>
      <c r="D24" s="23"/>
      <c r="E24" s="23">
        <f>C24</f>
        <v>0</v>
      </c>
    </row>
    <row r="25" spans="1:10">
      <c r="A25" s="11" t="s">
        <v>23</v>
      </c>
      <c r="B25" s="9"/>
      <c r="C25" s="23">
        <v>1730</v>
      </c>
      <c r="D25" s="23">
        <v>1337</v>
      </c>
      <c r="E25" s="23">
        <f>C25</f>
        <v>1730</v>
      </c>
    </row>
    <row r="26" spans="1:10">
      <c r="A26" s="11"/>
      <c r="B26" s="12" t="s">
        <v>19</v>
      </c>
      <c r="C26" s="21">
        <f>SUM(C23:C23)+C24+C25</f>
        <v>1730</v>
      </c>
      <c r="D26" s="21">
        <f>SUM(D23:D23)+D24+D25</f>
        <v>1337</v>
      </c>
      <c r="E26" s="21">
        <f>SUM(E23:E23)</f>
        <v>0</v>
      </c>
      <c r="G26" s="15"/>
    </row>
    <row r="27" spans="1:10">
      <c r="A27" s="11"/>
      <c r="B27" s="12" t="s">
        <v>20</v>
      </c>
      <c r="C27" s="23"/>
      <c r="D27" s="23"/>
      <c r="E27" s="21">
        <f>E10+E26</f>
        <v>223173</v>
      </c>
      <c r="J27" s="15"/>
    </row>
    <row r="28" spans="1:10">
      <c r="A28" s="11" t="s">
        <v>21</v>
      </c>
      <c r="B28" s="9"/>
      <c r="C28" s="23"/>
      <c r="D28" s="23"/>
      <c r="E28" s="21">
        <f>C10-D10</f>
        <v>59131</v>
      </c>
    </row>
    <row r="29" spans="1:10">
      <c r="A29" s="13"/>
      <c r="B29" s="14"/>
      <c r="C29" s="24"/>
      <c r="D29" s="24"/>
      <c r="E29" s="24"/>
    </row>
    <row r="30" spans="1:10">
      <c r="A30" s="25" t="s">
        <v>22</v>
      </c>
      <c r="B30" s="26"/>
      <c r="C30" s="21"/>
      <c r="D30" s="21"/>
      <c r="E30" s="21">
        <v>0</v>
      </c>
    </row>
    <row r="33" spans="3:3">
      <c r="C33" s="2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2024-02-27T07:04:51Z</dcterms:modified>
</cp:coreProperties>
</file>