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6"/>
  <c r="D23"/>
  <c r="C23"/>
  <c r="E22"/>
  <c r="E23" s="1"/>
  <c r="D10"/>
  <c r="E12" s="1"/>
  <c r="C10"/>
  <c r="E13" s="1"/>
  <c r="E9"/>
  <c r="E8"/>
  <c r="E7"/>
  <c r="E10" l="1"/>
  <c r="E24" s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<sst xmlns="http://schemas.openxmlformats.org/spreadsheetml/2006/main" count="29" uniqueCount="29">
  <si>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</si>
  <si>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</si>
  <si>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</si>
  <si>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автотранспортные расходы</t>
  </si>
  <si>
    <t>аренда</t>
  </si>
  <si>
    <t>налог на доход</t>
  </si>
  <si>
    <t>текущий ремонт</t>
  </si>
  <si>
    <t>работы,материалы</t>
  </si>
  <si>
    <t>вывоз ЖБО</t>
  </si>
  <si>
    <t>ул.Победы д.26</t>
  </si>
  <si>
    <t>гр.1</t>
  </si>
  <si>
    <t>гр.3</t>
  </si>
  <si>
    <t>гр.4</t>
  </si>
  <si>
    <t>гр.5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</si>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</sst>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0" xfId="0" applyFont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8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view="pageLayout" workbookViewId="0">
      <selection sqref="A1:E31"/>
    </sheetView>
  </sheetViews>
  <sheetFormatPr defaultRowHeight="15"/>
  <cols>
    <col min="2" max="2" width="45.42578125" customWidth="1"/>
    <col min="5" max="5" width="18.28515625" customWidth="1"/>
  </cols>
  <sheetData>
    <row r="1" spans="1:7">
      <c r="A1" s="1" t="s">
        <v>27</v>
      </c>
    </row>
    <row r="3" spans="1:7">
      <c r="A3" s="2" t="s">
        <v>9</v>
      </c>
      <c r="B3" s="3"/>
      <c r="C3" s="4" t="s">
        <v>0</v>
      </c>
      <c r="D3" s="4" t="s">
        <v>1</v>
      </c>
      <c r="E3" s="4" t="s">
        <v>2</v>
      </c>
    </row>
    <row r="4" spans="1:7">
      <c r="A4" s="5"/>
      <c r="B4" s="6">
        <v>51.6</v>
      </c>
      <c r="C4" s="7"/>
      <c r="D4" s="7"/>
      <c r="E4" s="7"/>
    </row>
    <row r="5" spans="1:7">
      <c r="A5" s="8"/>
      <c r="B5" s="9" t="s">
        <v>10</v>
      </c>
      <c r="C5" s="10" t="s">
        <v>11</v>
      </c>
      <c r="D5" s="10" t="s">
        <v>12</v>
      </c>
      <c r="E5" s="10" t="s">
        <v>13</v>
      </c>
    </row>
    <row r="6" spans="1:7">
      <c r="A6" s="8" t="s">
        <v>6</v>
      </c>
      <c r="B6" s="12"/>
      <c r="C6" s="15">
        <v>2760</v>
      </c>
      <c r="D6" s="15">
        <v>2761</v>
      </c>
      <c r="E6" s="16">
        <f>D6</f>
        <v>2761</v>
      </c>
    </row>
    <row r="7" spans="1:7">
      <c r="A7" s="8" t="s">
        <v>14</v>
      </c>
      <c r="B7" s="12"/>
      <c r="C7" s="15">
        <v>1284</v>
      </c>
      <c r="D7" s="15">
        <v>1285</v>
      </c>
      <c r="E7" s="16">
        <f>D7</f>
        <v>1285</v>
      </c>
    </row>
    <row r="8" spans="1:7">
      <c r="A8" s="8" t="s">
        <v>8</v>
      </c>
      <c r="B8" s="12"/>
      <c r="C8" s="15">
        <v>782</v>
      </c>
      <c r="D8" s="15">
        <v>782</v>
      </c>
      <c r="E8" s="16">
        <f>D8</f>
        <v>782</v>
      </c>
      <c r="G8" s="29"/>
    </row>
    <row r="9" spans="1:7">
      <c r="A9" s="17" t="s">
        <v>15</v>
      </c>
      <c r="B9" s="12"/>
      <c r="C9" s="18"/>
      <c r="D9" s="15"/>
      <c r="E9" s="16">
        <f>C9</f>
        <v>0</v>
      </c>
    </row>
    <row r="10" spans="1:7">
      <c r="A10" s="8"/>
      <c r="B10" s="9" t="s">
        <v>16</v>
      </c>
      <c r="C10" s="19">
        <f>SUM(C6:C9)</f>
        <v>4826</v>
      </c>
      <c r="D10" s="19">
        <f>SUM(D6:D9)</f>
        <v>4828</v>
      </c>
      <c r="E10" s="20">
        <f>SUM(E6:E9)</f>
        <v>4828</v>
      </c>
    </row>
    <row r="11" spans="1:7">
      <c r="A11" s="11" t="s">
        <v>17</v>
      </c>
      <c r="B11" s="12"/>
      <c r="C11" s="19"/>
      <c r="D11" s="19"/>
      <c r="E11" s="16"/>
    </row>
    <row r="12" spans="1:7">
      <c r="A12" s="11" t="s">
        <v>5</v>
      </c>
      <c r="B12" s="12"/>
      <c r="C12" s="20"/>
      <c r="D12" s="20"/>
      <c r="E12" s="16">
        <f>(D23+D10)*1%</f>
        <v>48.28</v>
      </c>
    </row>
    <row r="13" spans="1:7">
      <c r="A13" s="11" t="s">
        <v>18</v>
      </c>
      <c r="B13" s="12"/>
      <c r="C13" s="20"/>
      <c r="D13" s="20"/>
      <c r="E13" s="16">
        <f>C10*15%</f>
        <v>723.9</v>
      </c>
    </row>
    <row r="14" spans="1:7">
      <c r="A14" s="17" t="s">
        <v>28</v>
      </c>
      <c r="B14" s="12"/>
      <c r="C14" s="20"/>
      <c r="D14" s="20"/>
      <c r="E14" s="16">
        <f>B4*12.8</f>
        <v>660.48</v>
      </c>
    </row>
    <row r="15" spans="1:7">
      <c r="A15" s="17" t="s">
        <v>19</v>
      </c>
      <c r="B15" s="21"/>
      <c r="C15" s="20"/>
      <c r="D15" s="20"/>
      <c r="E15" s="16">
        <f>B4*8.2</f>
        <v>423.11999999999995</v>
      </c>
    </row>
    <row r="16" spans="1:7">
      <c r="A16" s="8" t="s">
        <v>20</v>
      </c>
      <c r="B16" s="12"/>
      <c r="C16" s="20"/>
      <c r="D16" s="20"/>
      <c r="E16" s="16">
        <f>B4*7</f>
        <v>361.2</v>
      </c>
    </row>
    <row r="17" spans="1:8">
      <c r="A17" s="8" t="s">
        <v>21</v>
      </c>
      <c r="B17" s="12"/>
      <c r="C17" s="20"/>
      <c r="D17" s="20"/>
      <c r="E17" s="16">
        <f>B4*5</f>
        <v>258</v>
      </c>
    </row>
    <row r="18" spans="1:8">
      <c r="A18" s="8" t="s">
        <v>4</v>
      </c>
      <c r="B18" s="12"/>
      <c r="C18" s="20"/>
      <c r="D18" s="20"/>
      <c r="E18" s="16">
        <f>B4*6</f>
        <v>309.60000000000002</v>
      </c>
      <c r="H18" s="14"/>
    </row>
    <row r="19" spans="1:8">
      <c r="A19" s="8" t="s">
        <v>3</v>
      </c>
      <c r="B19" s="12"/>
      <c r="C19" s="20"/>
      <c r="D19" s="20"/>
      <c r="E19" s="16">
        <f>B4*2.71</f>
        <v>139.83600000000001</v>
      </c>
    </row>
    <row r="20" spans="1:8">
      <c r="A20" s="17" t="s">
        <v>7</v>
      </c>
      <c r="B20" s="12"/>
      <c r="C20" s="20"/>
      <c r="D20" s="20"/>
      <c r="E20" s="16"/>
    </row>
    <row r="21" spans="1:8">
      <c r="A21" s="17"/>
      <c r="B21" s="12"/>
      <c r="C21" s="20"/>
      <c r="D21" s="20"/>
      <c r="E21" s="16"/>
    </row>
    <row r="22" spans="1:8">
      <c r="A22" s="11" t="s">
        <v>22</v>
      </c>
      <c r="B22" s="9"/>
      <c r="C22" s="22"/>
      <c r="D22" s="22"/>
      <c r="E22" s="22">
        <f>C22</f>
        <v>0</v>
      </c>
    </row>
    <row r="23" spans="1:8">
      <c r="A23" s="11"/>
      <c r="B23" s="12" t="s">
        <v>23</v>
      </c>
      <c r="C23" s="20">
        <f>SUM(C22:C22)</f>
        <v>0</v>
      </c>
      <c r="D23" s="20">
        <f>SUM(D22:D22)</f>
        <v>0</v>
      </c>
      <c r="E23" s="20">
        <f>SUM(E22:E22)</f>
        <v>0</v>
      </c>
    </row>
    <row r="24" spans="1:8">
      <c r="A24" s="11"/>
      <c r="B24" s="12" t="s">
        <v>24</v>
      </c>
      <c r="C24" s="22"/>
      <c r="D24" s="22"/>
      <c r="E24" s="20">
        <f>E10+E23</f>
        <v>4828</v>
      </c>
      <c r="G24" s="14"/>
    </row>
    <row r="25" spans="1:8">
      <c r="A25" s="11" t="s">
        <v>25</v>
      </c>
      <c r="B25" s="9"/>
      <c r="C25" s="22"/>
      <c r="D25" s="22"/>
      <c r="E25" s="20"/>
    </row>
    <row r="26" spans="1:8">
      <c r="A26" s="23"/>
      <c r="B26" s="24"/>
      <c r="C26" s="25"/>
      <c r="D26" s="25"/>
      <c r="E26" s="25"/>
    </row>
    <row r="27" spans="1:8">
      <c r="A27" s="26" t="s">
        <v>26</v>
      </c>
      <c r="B27" s="27"/>
      <c r="C27" s="20"/>
      <c r="D27" s="20"/>
      <c r="E27" s="20"/>
    </row>
    <row r="28" spans="1:8">
      <c r="A28" s="23"/>
      <c r="B28" s="28"/>
      <c r="C28" s="24"/>
      <c r="D28" s="7"/>
      <c r="E28" s="25"/>
    </row>
    <row r="30" spans="1:8">
      <c r="A30" s="13"/>
      <c r="B30" s="13"/>
    </row>
    <row r="31" spans="1:8">
      <c r="A31" s="13"/>
      <c r="B31" s="1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2024-02-21T14:09:42Z</dcterms:modified>
</cp:coreProperties>
</file>