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4"/>
  <c r="C24"/>
  <c r="E23"/>
  <c r="E21"/>
  <c r="D10"/>
  <c r="C10"/>
  <c r="E9"/>
  <c r="E8"/>
  <c r="E7"/>
  <c r="E12" l="1"/>
  <c r="E10"/>
  <c r="E26"/>
  <c r="E24"/>
  <c r="E13"/>
  <c r="E25" l="1"/>
  <c r="E28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<sst xmlns="http://schemas.openxmlformats.org/spreadsheetml/2006/main" count="30" uniqueCount="30">
  <si>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</si>
  <si>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</si>
  <si>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</si>
  <si>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</si>
  <si>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</si>
  <si>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</si>
  <si>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</si>
  <si>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</si>
  <si>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</si>
  <si>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</si>
  <si>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</si>
  <si>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</si>
  <si>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</si>
  <si>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</si>
  <si>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</si>
  <si>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</si>
  <si>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</si>
  <si>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</si>
  <si>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</si>
  <si>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</si>
  <si>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</si>
  <si>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</si>
  <si>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</si>
  <si>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ул.А.Яковлева д.11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</si>
  <si>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</si>
  <si>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</si>
  <si>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</si>
  <si>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</si>
  <si>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</si>
  <si>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СОИ водоотведение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</si>
</sst>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5" customWidth="1"/>
    <col min="2" max="2" width="41.28515625" customWidth="1"/>
    <col min="3" max="3" width="12.28515625" customWidth="1"/>
    <col min="4" max="4" width="10.5703125" customWidth="1"/>
    <col min="5" max="5" width="16.42578125" customWidth="1"/>
    <col min="7" max="7" width="12.5703125" customWidth="1"/>
  </cols>
  <sheetData>
    <row r="1" spans="1:8">
      <c r="A1" s="1" t="s">
        <v>28</v>
      </c>
    </row>
    <row r="3" spans="1:8">
      <c r="A3" s="12" t="s">
        <v>23</v>
      </c>
      <c r="B3" s="7"/>
      <c r="C3" s="2" t="s">
        <v>0</v>
      </c>
      <c r="D3" s="2" t="s">
        <v>1</v>
      </c>
      <c r="E3" s="13" t="s">
        <v>6</v>
      </c>
    </row>
    <row r="4" spans="1:8">
      <c r="A4" s="10" t="s">
        <v>7</v>
      </c>
      <c r="B4" s="14">
        <v>278.2</v>
      </c>
      <c r="C4" s="3"/>
      <c r="D4" s="3"/>
      <c r="E4" s="15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9"/>
      <c r="C6" s="18">
        <v>11848</v>
      </c>
      <c r="D6" s="18">
        <v>13623</v>
      </c>
      <c r="E6" s="19">
        <v>25401</v>
      </c>
    </row>
    <row r="7" spans="1:8">
      <c r="A7" s="4" t="s">
        <v>9</v>
      </c>
      <c r="B7" s="9"/>
      <c r="C7" s="18">
        <v>5514</v>
      </c>
      <c r="D7" s="18">
        <v>6293</v>
      </c>
      <c r="E7" s="19">
        <f>D7</f>
        <v>6293</v>
      </c>
    </row>
    <row r="8" spans="1:8">
      <c r="A8" s="4" t="s">
        <v>24</v>
      </c>
      <c r="B8" s="9"/>
      <c r="C8" s="18"/>
      <c r="D8" s="18"/>
      <c r="E8" s="19">
        <f>D8</f>
        <v>0</v>
      </c>
    </row>
    <row r="9" spans="1:8">
      <c r="A9" s="17" t="s">
        <v>10</v>
      </c>
      <c r="B9" s="9"/>
      <c r="C9" s="16">
        <v>896</v>
      </c>
      <c r="D9" s="18">
        <v>1024</v>
      </c>
      <c r="E9" s="19">
        <f>C9</f>
        <v>896</v>
      </c>
      <c r="F9" s="29"/>
    </row>
    <row r="10" spans="1:8">
      <c r="A10" s="4"/>
      <c r="B10" s="5" t="s">
        <v>11</v>
      </c>
      <c r="C10" s="20">
        <f>SUM(C6:C9)</f>
        <v>18258</v>
      </c>
      <c r="D10" s="20">
        <f>SUM(D6:D9)</f>
        <v>20940</v>
      </c>
      <c r="E10" s="21">
        <f>SUM(E6:E9)</f>
        <v>32590</v>
      </c>
    </row>
    <row r="11" spans="1:8">
      <c r="A11" s="8" t="s">
        <v>12</v>
      </c>
      <c r="B11" s="9"/>
      <c r="C11" s="20"/>
      <c r="D11" s="20"/>
      <c r="E11" s="19"/>
    </row>
    <row r="12" spans="1:8">
      <c r="A12" s="8" t="s">
        <v>4</v>
      </c>
      <c r="B12" s="9"/>
      <c r="C12" s="21"/>
      <c r="D12" s="21"/>
      <c r="E12" s="19">
        <f>(D24+D10)*1%</f>
        <v>216.05</v>
      </c>
    </row>
    <row r="13" spans="1:8">
      <c r="A13" s="8" t="s">
        <v>25</v>
      </c>
      <c r="B13" s="9"/>
      <c r="C13" s="21"/>
      <c r="D13" s="21"/>
      <c r="E13" s="19">
        <f>C10*10%</f>
        <v>1825.8000000000002</v>
      </c>
    </row>
    <row r="14" spans="1:8">
      <c r="A14" s="17" t="s">
        <v>13</v>
      </c>
      <c r="B14" s="22"/>
      <c r="C14" s="21"/>
      <c r="D14" s="21"/>
      <c r="E14" s="19">
        <f>B4*8.2</f>
        <v>2281.2399999999998</v>
      </c>
    </row>
    <row r="15" spans="1:8">
      <c r="A15" s="4" t="s">
        <v>14</v>
      </c>
      <c r="B15" s="9"/>
      <c r="C15" s="21"/>
      <c r="D15" s="21"/>
      <c r="E15" s="19">
        <f>B4*7</f>
        <v>1947.3999999999999</v>
      </c>
      <c r="H15" s="29"/>
    </row>
    <row r="16" spans="1:8">
      <c r="A16" s="4" t="s">
        <v>15</v>
      </c>
      <c r="B16" s="9"/>
      <c r="C16" s="21"/>
      <c r="D16" s="21"/>
      <c r="E16" s="19">
        <f>B4*5</f>
        <v>1391</v>
      </c>
    </row>
    <row r="17" spans="1:7">
      <c r="A17" s="4" t="s">
        <v>26</v>
      </c>
      <c r="B17" s="9"/>
      <c r="C17" s="21"/>
      <c r="D17" s="21"/>
      <c r="E17" s="19">
        <f>B4*6</f>
        <v>1669.1999999999998</v>
      </c>
    </row>
    <row r="18" spans="1:7">
      <c r="A18" s="4" t="s">
        <v>27</v>
      </c>
      <c r="B18" s="9"/>
      <c r="C18" s="21"/>
      <c r="D18" s="21"/>
      <c r="E18" s="19">
        <f>B4*2.71</f>
        <v>753.92199999999991</v>
      </c>
    </row>
    <row r="19" spans="1:7">
      <c r="A19" s="17" t="s">
        <v>16</v>
      </c>
      <c r="B19" s="9"/>
      <c r="C19" s="21"/>
      <c r="D19" s="21"/>
      <c r="E19" s="19">
        <v>21609</v>
      </c>
    </row>
    <row r="20" spans="1:7">
      <c r="A20" s="17"/>
      <c r="B20" s="9"/>
      <c r="C20" s="21"/>
      <c r="D20" s="21"/>
      <c r="E20" s="19"/>
    </row>
    <row r="21" spans="1:7">
      <c r="A21" s="8" t="s">
        <v>18</v>
      </c>
      <c r="B21" s="5"/>
      <c r="C21" s="23">
        <v>572</v>
      </c>
      <c r="D21" s="23">
        <v>652</v>
      </c>
      <c r="E21" s="23">
        <f>C21</f>
        <v>572</v>
      </c>
    </row>
    <row r="22" spans="1:7">
      <c r="A22" s="8" t="s">
        <v>29</v>
      </c>
      <c r="B22" s="5"/>
      <c r="C22" s="23">
        <v>28</v>
      </c>
      <c r="D22" s="23">
        <v>8</v>
      </c>
      <c r="E22" s="23"/>
    </row>
    <row r="23" spans="1:7">
      <c r="A23" s="8" t="s">
        <v>17</v>
      </c>
      <c r="B23" s="5"/>
      <c r="C23" s="23">
        <v>19</v>
      </c>
      <c r="D23" s="23">
        <v>5</v>
      </c>
      <c r="E23" s="23">
        <f>C23</f>
        <v>19</v>
      </c>
      <c r="G23" s="11"/>
    </row>
    <row r="24" spans="1:7">
      <c r="A24" s="8"/>
      <c r="B24" s="9" t="s">
        <v>19</v>
      </c>
      <c r="C24" s="21">
        <f>SUM(C21:C23)</f>
        <v>619</v>
      </c>
      <c r="D24" s="21">
        <f>SUM(D21:D23)</f>
        <v>665</v>
      </c>
      <c r="E24" s="21">
        <f>SUM(E21:E23)</f>
        <v>591</v>
      </c>
      <c r="G24" s="11"/>
    </row>
    <row r="25" spans="1:7">
      <c r="A25" s="8"/>
      <c r="B25" s="9" t="s">
        <v>20</v>
      </c>
      <c r="C25" s="23"/>
      <c r="D25" s="23"/>
      <c r="E25" s="21">
        <f>E10+E24</f>
        <v>33181</v>
      </c>
    </row>
    <row r="26" spans="1:7">
      <c r="A26" s="8" t="s">
        <v>21</v>
      </c>
      <c r="B26" s="5"/>
      <c r="C26" s="23"/>
      <c r="D26" s="23"/>
      <c r="E26" s="21">
        <f>C10-D10</f>
        <v>-2682</v>
      </c>
    </row>
    <row r="27" spans="1:7">
      <c r="A27" s="26"/>
      <c r="B27" s="27"/>
      <c r="C27" s="28"/>
      <c r="D27" s="28"/>
      <c r="E27" s="28"/>
    </row>
    <row r="28" spans="1:7">
      <c r="A28" s="24" t="s">
        <v>22</v>
      </c>
      <c r="B28" s="25"/>
      <c r="C28" s="21"/>
      <c r="D28" s="21"/>
      <c r="E28" s="21">
        <f>D10-E25</f>
        <v>-12241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2024-02-27T06:47:47Z</dcterms:modified>
</cp:coreProperties>
</file>