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8"/>
  <c r="E17"/>
  <c r="E16"/>
  <c r="E15"/>
  <c r="E14"/>
  <c r="E12"/>
  <c r="E7"/>
  <c r="E8"/>
  <c r="D9"/>
  <c r="E11" s="1"/>
  <c r="C9"/>
  <c r="E13" s="1"/>
  <c r="E9" l="1"/>
  <c r="E21" s="1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<sst xmlns="http://schemas.openxmlformats.org/spreadsheetml/2006/main" count="28" uniqueCount="28">
  <si>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</si>
  <si>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</si>
  <si>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</si>
  <si>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</si>
  <si>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</si>
  <si>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</si>
  <si>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</si>
  <si>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</si>
  <si>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Техническое обслуживание ВДГО</t>
  </si>
  <si>
    <t>Аварийная служба</t>
  </si>
  <si>
    <t>Услуги ЕИРЦ</t>
  </si>
  <si>
    <t>задолженность населения на конец отчетного периода</t>
  </si>
  <si>
    <t>остаток, перерасход на конец отчетного периода</t>
  </si>
  <si>
    <t>ул.Гагарина д.65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</si>
  <si>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</si>
  <si>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</si>
  <si>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</si>
  <si>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</si>
  <si>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</si>
  <si>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</si>
  <si>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</si>
  <si>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</si>
  <si>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ИТОГО расходы:</t>
  </si>
  <si>
    <t>Управление МКД</t>
  </si>
  <si>
    <t>аренда</t>
  </si>
  <si>
    <t>автотранспортные расходы</t>
  </si>
  <si>
    <t>Отчет об исполнении ООО"Наш Лужский 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</si>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</sst>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5" xfId="0" applyFont="1" applyBorder="1"/>
    <xf numFmtId="0" fontId="1" fillId="0" borderId="6" xfId="0" applyFont="1" applyBorder="1"/>
    <xf numFmtId="0" fontId="0" fillId="0" borderId="1" xfId="0" applyBorder="1" applyAlignment="1">
      <alignment horizontal="center"/>
    </xf>
    <xf numFmtId="4" fontId="0" fillId="0" borderId="0" xfId="0" applyNumberFormat="1"/>
    <xf numFmtId="0" fontId="0" fillId="0" borderId="5" xfId="0" applyFont="1" applyBorder="1"/>
    <xf numFmtId="0" fontId="2" fillId="0" borderId="8" xfId="0" applyFont="1" applyBorder="1"/>
    <xf numFmtId="0" fontId="1" fillId="0" borderId="9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view="pageLayout" workbookViewId="0">
      <selection sqref="A1:E23"/>
    </sheetView>
  </sheetViews>
  <sheetFormatPr defaultRowHeight="15"/>
  <cols>
    <col min="1" max="1" width="14.140625" customWidth="1"/>
    <col min="2" max="2" width="39.42578125" customWidth="1"/>
    <col min="3" max="3" width="11.5703125" customWidth="1"/>
    <col min="4" max="4" width="10.42578125" customWidth="1"/>
    <col min="5" max="5" width="15.85546875" customWidth="1"/>
  </cols>
  <sheetData>
    <row r="1" spans="1:7">
      <c r="A1" s="1" t="s">
        <v>26</v>
      </c>
    </row>
    <row r="3" spans="1:7">
      <c r="A3" s="13" t="s">
        <v>13</v>
      </c>
      <c r="B3" s="14"/>
      <c r="C3" s="2" t="s">
        <v>0</v>
      </c>
      <c r="D3" s="2" t="s">
        <v>1</v>
      </c>
      <c r="E3" s="10" t="s">
        <v>14</v>
      </c>
    </row>
    <row r="4" spans="1:7">
      <c r="A4" s="3" t="s">
        <v>15</v>
      </c>
      <c r="B4" s="4">
        <v>170.2</v>
      </c>
      <c r="C4" s="5"/>
      <c r="D4" s="5"/>
      <c r="E4" s="15" t="s">
        <v>16</v>
      </c>
    </row>
    <row r="5" spans="1:7">
      <c r="A5" s="6"/>
      <c r="B5" s="7" t="s">
        <v>2</v>
      </c>
      <c r="C5" s="16" t="s">
        <v>3</v>
      </c>
      <c r="D5" s="16" t="s">
        <v>4</v>
      </c>
      <c r="E5" s="16" t="s">
        <v>5</v>
      </c>
    </row>
    <row r="6" spans="1:7">
      <c r="A6" s="6" t="s">
        <v>7</v>
      </c>
      <c r="B6" s="9"/>
      <c r="C6" s="18">
        <v>15093</v>
      </c>
      <c r="D6" s="18">
        <v>15675</v>
      </c>
      <c r="E6" s="19">
        <f>C6*30%+4637</f>
        <v>9164.9</v>
      </c>
      <c r="F6" s="26"/>
    </row>
    <row r="7" spans="1:7">
      <c r="A7" s="6" t="s">
        <v>17</v>
      </c>
      <c r="B7" s="9"/>
      <c r="C7" s="18">
        <v>6995</v>
      </c>
      <c r="D7" s="18">
        <v>8537</v>
      </c>
      <c r="E7" s="19">
        <f>D7</f>
        <v>8537</v>
      </c>
    </row>
    <row r="8" spans="1:7">
      <c r="A8" s="12" t="s">
        <v>8</v>
      </c>
      <c r="B8" s="9"/>
      <c r="C8" s="17">
        <v>725</v>
      </c>
      <c r="D8" s="18">
        <v>858</v>
      </c>
      <c r="E8" s="19">
        <f>D8</f>
        <v>858</v>
      </c>
    </row>
    <row r="9" spans="1:7">
      <c r="A9" s="6"/>
      <c r="B9" s="7" t="s">
        <v>18</v>
      </c>
      <c r="C9" s="20">
        <f>SUM(C6:C8)</f>
        <v>22813</v>
      </c>
      <c r="D9" s="20">
        <f>SUM(D6:D8)</f>
        <v>25070</v>
      </c>
      <c r="E9" s="21">
        <f>SUM(E6:E8)</f>
        <v>18559.900000000001</v>
      </c>
    </row>
    <row r="10" spans="1:7">
      <c r="A10" s="8" t="s">
        <v>19</v>
      </c>
      <c r="B10" s="9"/>
      <c r="C10" s="20"/>
      <c r="D10" s="20"/>
      <c r="E10" s="19"/>
    </row>
    <row r="11" spans="1:7">
      <c r="A11" s="8" t="s">
        <v>6</v>
      </c>
      <c r="B11" s="9"/>
      <c r="C11" s="21"/>
      <c r="D11" s="21"/>
      <c r="E11" s="19">
        <f>D9*1%</f>
        <v>250.70000000000002</v>
      </c>
    </row>
    <row r="12" spans="1:7">
      <c r="A12" s="12" t="s">
        <v>27</v>
      </c>
      <c r="B12" s="9"/>
      <c r="C12" s="21"/>
      <c r="D12" s="21"/>
      <c r="E12" s="19">
        <f>B4*12.8</f>
        <v>2178.56</v>
      </c>
    </row>
    <row r="13" spans="1:7">
      <c r="A13" s="12" t="s">
        <v>23</v>
      </c>
      <c r="B13" s="9"/>
      <c r="C13" s="21"/>
      <c r="D13" s="21"/>
      <c r="E13" s="19">
        <f>C9*10%</f>
        <v>2281.3000000000002</v>
      </c>
      <c r="G13" s="26"/>
    </row>
    <row r="14" spans="1:7">
      <c r="A14" s="12" t="s">
        <v>9</v>
      </c>
      <c r="B14" s="22"/>
      <c r="C14" s="21"/>
      <c r="D14" s="21"/>
      <c r="E14" s="19">
        <f>B4*8.2</f>
        <v>1395.6399999999999</v>
      </c>
    </row>
    <row r="15" spans="1:7">
      <c r="A15" s="6" t="s">
        <v>10</v>
      </c>
      <c r="B15" s="9"/>
      <c r="C15" s="21"/>
      <c r="D15" s="21"/>
      <c r="E15" s="19">
        <f>B4*7</f>
        <v>1191.3999999999999</v>
      </c>
    </row>
    <row r="16" spans="1:7">
      <c r="A16" s="6" t="s">
        <v>20</v>
      </c>
      <c r="B16" s="9"/>
      <c r="C16" s="21"/>
      <c r="D16" s="21"/>
      <c r="E16" s="19">
        <f>B4*5</f>
        <v>851</v>
      </c>
    </row>
    <row r="17" spans="1:7">
      <c r="A17" s="6" t="s">
        <v>24</v>
      </c>
      <c r="B17" s="9"/>
      <c r="C17" s="21"/>
      <c r="D17" s="21"/>
      <c r="E17" s="19">
        <f>B4*6</f>
        <v>1021.1999999999999</v>
      </c>
    </row>
    <row r="18" spans="1:7">
      <c r="A18" s="6" t="s">
        <v>25</v>
      </c>
      <c r="B18" s="9"/>
      <c r="C18" s="21"/>
      <c r="D18" s="21"/>
      <c r="E18" s="19">
        <f>B4*2.71</f>
        <v>461.24199999999996</v>
      </c>
    </row>
    <row r="19" spans="1:7">
      <c r="A19" s="12" t="s">
        <v>21</v>
      </c>
      <c r="B19" s="9"/>
      <c r="C19" s="21"/>
      <c r="D19" s="21"/>
      <c r="E19" s="19">
        <v>3543</v>
      </c>
    </row>
    <row r="20" spans="1:7">
      <c r="A20" s="12"/>
      <c r="B20" s="9"/>
      <c r="C20" s="21"/>
      <c r="D20" s="21"/>
      <c r="E20" s="19"/>
      <c r="G20" s="11"/>
    </row>
    <row r="21" spans="1:7">
      <c r="A21" s="8"/>
      <c r="B21" s="9" t="s">
        <v>22</v>
      </c>
      <c r="C21" s="23"/>
      <c r="D21" s="23"/>
      <c r="E21" s="21">
        <f>E9</f>
        <v>18559.900000000001</v>
      </c>
      <c r="G21" s="11"/>
    </row>
    <row r="22" spans="1:7">
      <c r="A22" s="8" t="s">
        <v>11</v>
      </c>
      <c r="B22" s="7"/>
      <c r="C22" s="23"/>
      <c r="D22" s="23"/>
      <c r="E22" s="21"/>
      <c r="G22" s="11"/>
    </row>
    <row r="23" spans="1:7">
      <c r="A23" s="24" t="s">
        <v>12</v>
      </c>
      <c r="B23" s="25"/>
      <c r="C23" s="21"/>
      <c r="D23" s="21"/>
      <c r="E23" s="21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2024-02-08T12:12:26Z</dcterms:modified>
</cp:coreProperties>
</file>