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21"/>
  <c r="E19"/>
  <c r="E18"/>
  <c r="E17"/>
  <c r="E16"/>
  <c r="E15"/>
  <c r="E14"/>
  <c r="E23"/>
  <c r="E8"/>
  <c r="C25"/>
  <c r="D25"/>
  <c r="E24"/>
  <c r="E22"/>
  <c r="D10"/>
  <c r="C10"/>
  <c r="E13" s="1"/>
  <c r="E9"/>
  <c r="E7"/>
  <c r="E25" l="1"/>
  <c r="E12"/>
  <c r="E10"/>
  <c r="E27"/>
  <c r="E26" l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<sst xmlns="http://schemas.openxmlformats.org/spreadsheetml/2006/main" count="33" uniqueCount="33">
  <si>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</si>
  <si>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</si>
  <si>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</si>
  <si>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</si>
  <si>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</si>
  <si>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</si>
  <si>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</si>
  <si>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</si>
  <si>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ул.Горная д.35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</si>
  <si>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</si>
  <si>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</si>
  <si>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</si>
  <si>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</si>
  <si>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</si>
  <si>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</si>
  <si>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</si>
  <si>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</si>
  <si>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</si>
  <si>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</si>
  <si>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</si>
  <si>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</si>
  <si>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</si>
  <si>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</si>
  <si>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</si>
  <si>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</si>
  <si>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</si>
  <si>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</si>
  <si>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</si>
  <si>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</si>
  <si>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</si>
  <si>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водоотведение СОИ</t>
  </si>
  <si>
    <t>Отчет об исполнении ООО"Наш Лужсккий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</si>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</sst>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40" customWidth="1"/>
    <col min="3" max="3" width="13.42578125" customWidth="1"/>
    <col min="4" max="4" width="11" customWidth="1"/>
    <col min="5" max="5" width="15.7109375" customWidth="1"/>
    <col min="6" max="6" width="9.7109375" bestFit="1" customWidth="1"/>
    <col min="7" max="7" width="10" customWidth="1"/>
  </cols>
  <sheetData>
    <row r="1" spans="1:5">
      <c r="A1" s="1" t="s">
        <v>31</v>
      </c>
    </row>
    <row r="3" spans="1:5">
      <c r="A3" s="2" t="s">
        <v>8</v>
      </c>
      <c r="B3" s="3"/>
      <c r="C3" s="4" t="s">
        <v>0</v>
      </c>
      <c r="D3" s="4" t="s">
        <v>1</v>
      </c>
      <c r="E3" s="15" t="s">
        <v>16</v>
      </c>
    </row>
    <row r="4" spans="1:5">
      <c r="A4" s="5" t="s">
        <v>17</v>
      </c>
      <c r="B4" s="6">
        <v>902.3</v>
      </c>
      <c r="C4" s="7"/>
      <c r="D4" s="7"/>
      <c r="E4" s="17" t="s">
        <v>18</v>
      </c>
    </row>
    <row r="5" spans="1:5">
      <c r="A5" s="8"/>
      <c r="B5" s="9" t="s">
        <v>2</v>
      </c>
      <c r="C5" s="18" t="s">
        <v>3</v>
      </c>
      <c r="D5" s="18" t="s">
        <v>4</v>
      </c>
      <c r="E5" s="18" t="s">
        <v>5</v>
      </c>
    </row>
    <row r="6" spans="1:5">
      <c r="A6" s="8" t="s">
        <v>7</v>
      </c>
      <c r="B6" s="13"/>
      <c r="C6" s="20">
        <v>69513</v>
      </c>
      <c r="D6" s="20">
        <v>72061</v>
      </c>
      <c r="E6" s="21">
        <f>C6*40%+43990</f>
        <v>71795.199999999997</v>
      </c>
    </row>
    <row r="7" spans="1:5">
      <c r="A7" s="8" t="s">
        <v>19</v>
      </c>
      <c r="B7" s="13"/>
      <c r="C7" s="20">
        <v>61809</v>
      </c>
      <c r="D7" s="20">
        <v>63900</v>
      </c>
      <c r="E7" s="21">
        <f>D7</f>
        <v>63900</v>
      </c>
    </row>
    <row r="8" spans="1:5">
      <c r="A8" s="8" t="s">
        <v>26</v>
      </c>
      <c r="B8" s="13"/>
      <c r="C8" s="20">
        <v>166910</v>
      </c>
      <c r="D8" s="20">
        <v>166515</v>
      </c>
      <c r="E8" s="21">
        <f>C8</f>
        <v>166910</v>
      </c>
    </row>
    <row r="9" spans="1:5">
      <c r="A9" s="16" t="s">
        <v>9</v>
      </c>
      <c r="B9" s="13"/>
      <c r="C9" s="19">
        <v>3844</v>
      </c>
      <c r="D9" s="20">
        <v>3941</v>
      </c>
      <c r="E9" s="21">
        <f>C9</f>
        <v>3844</v>
      </c>
    </row>
    <row r="10" spans="1:5">
      <c r="A10" s="8"/>
      <c r="B10" s="9" t="s">
        <v>20</v>
      </c>
      <c r="C10" s="22">
        <f>SUM(C6:C9)</f>
        <v>302076</v>
      </c>
      <c r="D10" s="22">
        <f>SUM(D6:D9)</f>
        <v>306417</v>
      </c>
      <c r="E10" s="23">
        <f>SUM(E6:E9)</f>
        <v>306449.2</v>
      </c>
    </row>
    <row r="11" spans="1:5">
      <c r="A11" s="12" t="s">
        <v>21</v>
      </c>
      <c r="B11" s="13"/>
      <c r="C11" s="22"/>
      <c r="D11" s="22"/>
      <c r="E11" s="21"/>
    </row>
    <row r="12" spans="1:5">
      <c r="A12" s="12" t="s">
        <v>6</v>
      </c>
      <c r="B12" s="13"/>
      <c r="C12" s="23"/>
      <c r="D12" s="23"/>
      <c r="E12" s="21">
        <f>(D25+D10)*1%</f>
        <v>3098.4700000000003</v>
      </c>
    </row>
    <row r="13" spans="1:5">
      <c r="A13" s="12" t="s">
        <v>27</v>
      </c>
      <c r="B13" s="13"/>
      <c r="C13" s="23"/>
      <c r="D13" s="23"/>
      <c r="E13" s="21">
        <f>C10*15%</f>
        <v>45311.4</v>
      </c>
    </row>
    <row r="14" spans="1:5">
      <c r="A14" s="16" t="s">
        <v>32</v>
      </c>
      <c r="B14" s="13"/>
      <c r="C14" s="23"/>
      <c r="D14" s="23"/>
      <c r="E14" s="21">
        <f>B4*12.8</f>
        <v>11549.44</v>
      </c>
    </row>
    <row r="15" spans="1:5">
      <c r="A15" s="16" t="s">
        <v>10</v>
      </c>
      <c r="B15" s="24"/>
      <c r="C15" s="23"/>
      <c r="D15" s="23"/>
      <c r="E15" s="21">
        <f>B4*8.2</f>
        <v>7398.8599999999988</v>
      </c>
    </row>
    <row r="16" spans="1:5">
      <c r="A16" s="8" t="s">
        <v>11</v>
      </c>
      <c r="B16" s="13"/>
      <c r="C16" s="23"/>
      <c r="D16" s="23"/>
      <c r="E16" s="21">
        <f>B4*7</f>
        <v>6316.0999999999995</v>
      </c>
    </row>
    <row r="17" spans="1:7">
      <c r="A17" s="8" t="s">
        <v>22</v>
      </c>
      <c r="B17" s="13"/>
      <c r="C17" s="23"/>
      <c r="D17" s="23"/>
      <c r="E17" s="21">
        <f>B4*5</f>
        <v>4511.5</v>
      </c>
    </row>
    <row r="18" spans="1:7">
      <c r="A18" s="8" t="s">
        <v>28</v>
      </c>
      <c r="B18" s="13"/>
      <c r="C18" s="23"/>
      <c r="D18" s="23"/>
      <c r="E18" s="21">
        <f>B4*6</f>
        <v>5413.7999999999993</v>
      </c>
    </row>
    <row r="19" spans="1:7">
      <c r="A19" s="8" t="s">
        <v>29</v>
      </c>
      <c r="B19" s="13"/>
      <c r="C19" s="23"/>
      <c r="D19" s="23"/>
      <c r="E19" s="21">
        <f>B4*2.71</f>
        <v>2445.2329999999997</v>
      </c>
    </row>
    <row r="20" spans="1:7">
      <c r="A20" s="16" t="s">
        <v>23</v>
      </c>
      <c r="B20" s="13"/>
      <c r="C20" s="23"/>
      <c r="D20" s="23"/>
      <c r="E20" s="21">
        <v>20077</v>
      </c>
    </row>
    <row r="21" spans="1:7">
      <c r="A21" s="16"/>
      <c r="B21" s="13"/>
      <c r="C21" s="23"/>
      <c r="D21" s="23"/>
      <c r="E21" s="21">
        <f>SUM(E12:E20)</f>
        <v>106121.803</v>
      </c>
    </row>
    <row r="22" spans="1:7">
      <c r="A22" s="12" t="s">
        <v>12</v>
      </c>
      <c r="B22" s="9"/>
      <c r="C22" s="25">
        <v>2287</v>
      </c>
      <c r="D22" s="25">
        <v>2337</v>
      </c>
      <c r="E22" s="25">
        <f>C22</f>
        <v>2287</v>
      </c>
      <c r="F22" s="14"/>
      <c r="G22" s="14"/>
    </row>
    <row r="23" spans="1:7">
      <c r="A23" s="12" t="s">
        <v>30</v>
      </c>
      <c r="B23" s="9"/>
      <c r="C23" s="25">
        <v>661</v>
      </c>
      <c r="D23" s="25">
        <v>647</v>
      </c>
      <c r="E23" s="25">
        <f>C23</f>
        <v>661</v>
      </c>
      <c r="F23" s="14"/>
      <c r="G23" s="14"/>
    </row>
    <row r="24" spans="1:7">
      <c r="A24" s="12" t="s">
        <v>13</v>
      </c>
      <c r="B24" s="9"/>
      <c r="C24" s="25">
        <v>450</v>
      </c>
      <c r="D24" s="25">
        <v>446</v>
      </c>
      <c r="E24" s="25">
        <f>C24</f>
        <v>450</v>
      </c>
      <c r="F24" s="14"/>
      <c r="G24" s="14"/>
    </row>
    <row r="25" spans="1:7">
      <c r="A25" s="12"/>
      <c r="B25" s="13" t="s">
        <v>24</v>
      </c>
      <c r="C25" s="23">
        <f>SUM(C22:C24)</f>
        <v>3398</v>
      </c>
      <c r="D25" s="23">
        <f>SUM(D22:D24)</f>
        <v>3430</v>
      </c>
      <c r="E25" s="23">
        <f>SUM(E22:E24)</f>
        <v>3398</v>
      </c>
    </row>
    <row r="26" spans="1:7">
      <c r="A26" s="12"/>
      <c r="B26" s="13" t="s">
        <v>25</v>
      </c>
      <c r="C26" s="25"/>
      <c r="D26" s="25"/>
      <c r="E26" s="23">
        <f>E10+E25</f>
        <v>309847.2</v>
      </c>
    </row>
    <row r="27" spans="1:7">
      <c r="A27" s="12" t="s">
        <v>14</v>
      </c>
      <c r="B27" s="9"/>
      <c r="C27" s="25"/>
      <c r="D27" s="25"/>
      <c r="E27" s="23">
        <f>C10-D10</f>
        <v>-4341</v>
      </c>
    </row>
    <row r="28" spans="1:7">
      <c r="A28" s="10"/>
      <c r="B28" s="11"/>
      <c r="C28" s="26"/>
      <c r="D28" s="26"/>
      <c r="E28" s="26"/>
    </row>
    <row r="29" spans="1:7">
      <c r="A29" s="27" t="s">
        <v>15</v>
      </c>
      <c r="B29" s="28"/>
      <c r="C29" s="23"/>
      <c r="D29" s="23"/>
      <c r="E29" s="23">
        <f>D10+D25-E26</f>
        <v>-0.20000000001164153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2024-02-08T08:11:32Z</dcterms:modified>
</cp:coreProperties>
</file>