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0" i="1"/>
  <c r="E19"/>
  <c r="E18"/>
  <c r="E17"/>
  <c r="E16"/>
  <c r="E6"/>
  <c r="D13"/>
  <c r="C13"/>
  <c r="E12"/>
  <c r="E11"/>
  <c r="E10"/>
  <c r="E8"/>
  <c r="E7"/>
  <c r="E13" l="1"/>
  <c r="E23" s="1"/>
  <c r="E15"/>
  <c r="E26" l="1"/>
</calcChain>
</file>

<file path=xl/sharedStrings.xml><?xml version="1.0" encoding="utf-8"?>
<sst xmlns="http://schemas.openxmlformats.org/spreadsheetml/2006/main" count="30" uniqueCount="30">
  <si>
    <t>Начислено</t>
  </si>
  <si>
    <t>Оплачено</t>
  </si>
  <si>
    <t>расходы</t>
  </si>
  <si>
    <t>площадь дома</t>
  </si>
  <si>
    <t>руб.</t>
  </si>
  <si>
    <t>гр.1</t>
  </si>
  <si>
    <t>гр.3</t>
  </si>
  <si>
    <t>гр.4</t>
  </si>
  <si>
    <t>гр.5</t>
  </si>
  <si>
    <t>текущий ремонт</t>
  </si>
  <si>
    <t>СОИД</t>
  </si>
  <si>
    <t>Техническое обслуживание ВДГО</t>
  </si>
  <si>
    <t>Содержание ЛК</t>
  </si>
  <si>
    <t>Содержание территории</t>
  </si>
  <si>
    <t>налог на доход</t>
  </si>
  <si>
    <t>Всего:</t>
  </si>
  <si>
    <t>расходы в т.ч.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</si>
  <si>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</si>
  <si>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</si>
  <si>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</si>
  <si>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</si>
  <si>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</si>
  <si>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</si>
  <si>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</si>
  <si>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пос. Толмачево ул. Пролетарская д.16</t>
  </si>
  <si>
    <t>Управление МКД</t>
  </si>
  <si>
    <t>вывоз ЖБО</t>
  </si>
  <si>
    <t>аренда</t>
  </si>
  <si>
    <t>автотранспортные расходы</t>
  </si>
  <si>
    <t>Отчет об исполнении ООО"Наш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</si>
</sst>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2" xfId="0" applyFont="1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7" xfId="0" applyFont="1" applyBorder="1"/>
    <xf numFmtId="0" fontId="1" fillId="0" borderId="8" xfId="0" applyFont="1" applyBorder="1"/>
    <xf numFmtId="3" fontId="0" fillId="0" borderId="9" xfId="0" applyNumberFormat="1" applyFont="1" applyBorder="1" applyAlignment="1">
      <alignment horizontal="center"/>
    </xf>
    <xf numFmtId="3" fontId="0" fillId="0" borderId="9" xfId="0" applyNumberFormat="1" applyFont="1" applyBorder="1"/>
    <xf numFmtId="3" fontId="1" fillId="0" borderId="9" xfId="0" applyNumberFormat="1" applyFont="1" applyBorder="1" applyAlignment="1">
      <alignment horizontal="center"/>
    </xf>
    <xf numFmtId="3" fontId="1" fillId="0" borderId="9" xfId="0" applyNumberFormat="1" applyFont="1" applyBorder="1"/>
    <xf numFmtId="0" fontId="1" fillId="0" borderId="7" xfId="0" applyFont="1" applyBorder="1"/>
    <xf numFmtId="0" fontId="0" fillId="0" borderId="8" xfId="0" applyFont="1" applyBorder="1"/>
    <xf numFmtId="3" fontId="0" fillId="0" borderId="9" xfId="0" applyNumberFormat="1" applyBorder="1"/>
    <xf numFmtId="0" fontId="1" fillId="0" borderId="10" xfId="0" applyFont="1" applyBorder="1"/>
    <xf numFmtId="0" fontId="0" fillId="0" borderId="11" xfId="0" applyBorder="1"/>
    <xf numFmtId="3" fontId="0" fillId="0" borderId="12" xfId="0" applyNumberFormat="1" applyBorder="1"/>
    <xf numFmtId="0" fontId="0" fillId="0" borderId="4" xfId="0" applyBorder="1"/>
    <xf numFmtId="0" fontId="0" fillId="0" borderId="5" xfId="0" applyBorder="1"/>
    <xf numFmtId="3" fontId="0" fillId="0" borderId="6" xfId="0" applyNumberFormat="1" applyBorder="1"/>
    <xf numFmtId="0" fontId="1" fillId="0" borderId="7" xfId="0" applyFont="1" applyBorder="1" applyAlignment="1"/>
    <xf numFmtId="0" fontId="1" fillId="0" borderId="8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6"/>
  <sheetViews>
    <sheetView tabSelected="1" view="pageLayout" workbookViewId="0">
      <selection sqref="A1:E27"/>
    </sheetView>
  </sheetViews>
  <sheetFormatPr defaultRowHeight="15"/>
  <cols>
    <col min="1" max="1" width="13.85546875" customWidth="1"/>
    <col min="2" max="2" width="41.5703125" customWidth="1"/>
  </cols>
  <sheetData>
    <row r="1" spans="1:6">
      <c r="A1" s="1" t="s">
        <v>29</v>
      </c>
    </row>
    <row r="3" spans="1:6">
      <c r="A3" s="2" t="s">
        <v>24</v>
      </c>
      <c r="B3" s="3"/>
      <c r="C3" s="4" t="s">
        <v>0</v>
      </c>
      <c r="D3" s="4" t="s">
        <v>1</v>
      </c>
      <c r="E3" s="5" t="s">
        <v>2</v>
      </c>
    </row>
    <row r="4" spans="1:6">
      <c r="A4" s="6" t="s">
        <v>3</v>
      </c>
      <c r="B4" s="7">
        <v>201.1</v>
      </c>
      <c r="C4" s="8"/>
      <c r="D4" s="8"/>
      <c r="E4" s="9" t="s">
        <v>4</v>
      </c>
    </row>
    <row r="5" spans="1:6">
      <c r="A5" s="10"/>
      <c r="B5" s="11" t="s">
        <v>5</v>
      </c>
      <c r="C5" s="12" t="s">
        <v>6</v>
      </c>
      <c r="D5" s="12" t="s">
        <v>7</v>
      </c>
      <c r="E5" s="12" t="s">
        <v>8</v>
      </c>
    </row>
    <row r="6" spans="1:6">
      <c r="A6" s="10" t="s">
        <v>9</v>
      </c>
      <c r="B6" s="15"/>
      <c r="C6" s="16">
        <v>5388.36</v>
      </c>
      <c r="D6" s="16">
        <v>4558</v>
      </c>
      <c r="E6" s="17">
        <f>D6</f>
        <v>4558</v>
      </c>
    </row>
    <row r="7" spans="1:6">
      <c r="A7" s="10" t="s">
        <v>10</v>
      </c>
      <c r="B7" s="15"/>
      <c r="C7" s="16">
        <v>2350.08</v>
      </c>
      <c r="D7" s="16">
        <v>2834</v>
      </c>
      <c r="E7" s="17">
        <f>D7</f>
        <v>2834</v>
      </c>
    </row>
    <row r="8" spans="1:6">
      <c r="A8" s="10" t="s">
        <v>25</v>
      </c>
      <c r="B8" s="15"/>
      <c r="C8" s="16">
        <v>1155.5999999999999</v>
      </c>
      <c r="D8" s="16">
        <v>1656</v>
      </c>
      <c r="E8" s="17">
        <f>D8</f>
        <v>1656</v>
      </c>
    </row>
    <row r="9" spans="1:6">
      <c r="A9" s="10" t="s">
        <v>26</v>
      </c>
      <c r="B9" s="15"/>
      <c r="C9" s="16"/>
      <c r="D9" s="16"/>
      <c r="E9" s="17"/>
    </row>
    <row r="10" spans="1:6">
      <c r="A10" s="14" t="s">
        <v>11</v>
      </c>
      <c r="B10" s="15"/>
      <c r="C10" s="13"/>
      <c r="D10" s="16"/>
      <c r="E10" s="17">
        <f>C10</f>
        <v>0</v>
      </c>
    </row>
    <row r="11" spans="1:6">
      <c r="A11" s="10" t="s">
        <v>12</v>
      </c>
      <c r="B11" s="15"/>
      <c r="C11" s="16"/>
      <c r="D11" s="16"/>
      <c r="E11" s="17">
        <f>C11</f>
        <v>0</v>
      </c>
    </row>
    <row r="12" spans="1:6">
      <c r="A12" s="10" t="s">
        <v>13</v>
      </c>
      <c r="B12" s="15"/>
      <c r="C12" s="16"/>
      <c r="D12" s="16"/>
      <c r="E12" s="17">
        <f>C12</f>
        <v>0</v>
      </c>
      <c r="F12" s="31"/>
    </row>
    <row r="13" spans="1:6">
      <c r="A13" s="10"/>
      <c r="B13" s="11" t="s">
        <v>15</v>
      </c>
      <c r="C13" s="18">
        <f>SUM(C6:C12)</f>
        <v>8894.0399999999991</v>
      </c>
      <c r="D13" s="18">
        <f>SUM(D6:D12)</f>
        <v>9048</v>
      </c>
      <c r="E13" s="19">
        <f>SUM(E6:E12)</f>
        <v>9048</v>
      </c>
    </row>
    <row r="14" spans="1:6">
      <c r="A14" s="20" t="s">
        <v>16</v>
      </c>
      <c r="B14" s="15"/>
      <c r="C14" s="18"/>
      <c r="D14" s="18"/>
      <c r="E14" s="17"/>
    </row>
    <row r="15" spans="1:6">
      <c r="A15" s="20" t="s">
        <v>14</v>
      </c>
      <c r="B15" s="15"/>
      <c r="C15" s="19"/>
      <c r="D15" s="19"/>
      <c r="E15" s="17">
        <f>D13*1%</f>
        <v>90.48</v>
      </c>
    </row>
    <row r="16" spans="1:6">
      <c r="A16" s="14" t="s">
        <v>17</v>
      </c>
      <c r="B16" s="21"/>
      <c r="C16" s="19"/>
      <c r="D16" s="19"/>
      <c r="E16" s="17">
        <f>B4*10.06</f>
        <v>2023.066</v>
      </c>
    </row>
    <row r="17" spans="1:5">
      <c r="A17" s="10" t="s">
        <v>18</v>
      </c>
      <c r="B17" s="15"/>
      <c r="C17" s="19"/>
      <c r="D17" s="19"/>
      <c r="E17" s="17">
        <f>B4*8.08</f>
        <v>1624.8879999999999</v>
      </c>
    </row>
    <row r="18" spans="1:5">
      <c r="A18" s="10" t="s">
        <v>19</v>
      </c>
      <c r="B18" s="15"/>
      <c r="C18" s="19"/>
      <c r="D18" s="19"/>
      <c r="E18" s="17">
        <f>B4*6</f>
        <v>1206.5999999999999</v>
      </c>
    </row>
    <row r="19" spans="1:5">
      <c r="A19" s="10" t="s">
        <v>27</v>
      </c>
      <c r="B19" s="15"/>
      <c r="C19" s="19"/>
      <c r="D19" s="19"/>
      <c r="E19" s="17">
        <f>B4*7</f>
        <v>1407.7</v>
      </c>
    </row>
    <row r="20" spans="1:5">
      <c r="A20" s="10" t="s">
        <v>28</v>
      </c>
      <c r="B20" s="15"/>
      <c r="C20" s="19"/>
      <c r="D20" s="19"/>
      <c r="E20" s="17">
        <f>B4*5.5</f>
        <v>1106.05</v>
      </c>
    </row>
    <row r="21" spans="1:5">
      <c r="A21" s="14" t="s">
        <v>20</v>
      </c>
      <c r="B21" s="15"/>
      <c r="C21" s="19"/>
      <c r="D21" s="19"/>
      <c r="E21" s="17"/>
    </row>
    <row r="22" spans="1:5">
      <c r="A22" s="23"/>
      <c r="B22" s="24"/>
      <c r="C22" s="25"/>
      <c r="D22" s="25"/>
      <c r="E22" s="25"/>
    </row>
    <row r="23" spans="1:5">
      <c r="A23" s="20"/>
      <c r="B23" s="15" t="s">
        <v>21</v>
      </c>
      <c r="C23" s="22"/>
      <c r="D23" s="22"/>
      <c r="E23" s="19">
        <f>E13</f>
        <v>9048</v>
      </c>
    </row>
    <row r="24" spans="1:5">
      <c r="A24" s="20" t="s">
        <v>22</v>
      </c>
      <c r="B24" s="11"/>
      <c r="C24" s="22"/>
      <c r="D24" s="22"/>
      <c r="E24" s="19"/>
    </row>
    <row r="25" spans="1:5">
      <c r="A25" s="26"/>
      <c r="B25" s="27"/>
      <c r="C25" s="28"/>
      <c r="D25" s="28"/>
      <c r="E25" s="28"/>
    </row>
    <row r="26" spans="1:5">
      <c r="A26" s="29" t="s">
        <v>23</v>
      </c>
      <c r="B26" s="30"/>
      <c r="C26" s="19"/>
      <c r="D26" s="19"/>
      <c r="E26" s="19">
        <f>D13-E13</f>
        <v>0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2025-02-06T06:26:17Z</dcterms:modified>
</cp:coreProperties>
</file>