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0" i="1"/>
  <c r="E9"/>
  <c r="E8"/>
  <c r="E7"/>
  <c r="E21"/>
  <c r="E20"/>
  <c r="E19"/>
  <c r="E18"/>
  <c r="E17"/>
  <c r="E6"/>
  <c r="E16"/>
  <c r="E24"/>
  <c r="D13"/>
  <c r="C13"/>
  <c r="E12"/>
  <c r="E11"/>
  <c r="E27" l="1"/>
  <c r="E13"/>
  <c r="E26" s="1"/>
  <c r="E15"/>
</calcChain>
</file>

<file path=xl/sharedStrings.xml><?xml version="1.0" encoding="utf-8"?>
<sst xmlns="http://schemas.openxmlformats.org/spreadsheetml/2006/main" count="32" uniqueCount="32">
  <si>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</si>
  <si>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</si>
  <si>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</si>
  <si>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</si>
  <si>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</si>
  <si>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</si>
  <si>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</si>
  <si>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</si>
  <si>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</si>
  <si>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</si>
  <si>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</si>
  <si>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</si>
  <si>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</si>
  <si>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</si>
  <si>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</si>
  <si>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</si>
  <si>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</si>
  <si>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</si>
  <si>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</si>
  <si>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</si>
  <si>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</si>
  <si>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</si>
  <si>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</si>
  <si>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</si>
  <si>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</si>
  <si>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</si>
  <si>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 Парк д.18</t>
  </si>
  <si>
    <t>аренда</t>
  </si>
  <si>
    <t>автотранспортные расходы</t>
  </si>
  <si>
    <t>электроэнергия СОИ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</si>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</sst>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0" fontId="0" fillId="0" borderId="10" xfId="0" applyFont="1" applyBorder="1"/>
    <xf numFmtId="0" fontId="1" fillId="0" borderId="11" xfId="0" applyFont="1" applyBorder="1"/>
    <xf numFmtId="3" fontId="1" fillId="0" borderId="12" xfId="0" applyNumberFormat="1" applyFont="1" applyBorder="1"/>
    <xf numFmtId="3" fontId="0" fillId="0" borderId="12" xfId="0" applyNumberFormat="1" applyFont="1" applyBorder="1"/>
    <xf numFmtId="0" fontId="0" fillId="0" borderId="10" xfId="0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showWhiteSpace="0" view="pageLayout" workbookViewId="0">
      <selection sqref="A1:E30"/>
    </sheetView>
  </sheetViews>
  <sheetFormatPr defaultRowHeight="15"/>
  <cols>
    <col min="1" max="1" width="14.5703125" customWidth="1"/>
    <col min="2" max="2" width="39.28515625" customWidth="1"/>
  </cols>
  <sheetData>
    <row r="1" spans="1:7">
      <c r="A1" s="1" t="s">
        <v>31</v>
      </c>
    </row>
    <row r="3" spans="1:7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7">
      <c r="A4" s="6" t="s">
        <v>3</v>
      </c>
      <c r="B4" s="7">
        <v>242.3</v>
      </c>
      <c r="C4" s="8"/>
      <c r="D4" s="8"/>
      <c r="E4" s="9" t="s">
        <v>4</v>
      </c>
    </row>
    <row r="5" spans="1:7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7">
      <c r="A6" s="10" t="s">
        <v>9</v>
      </c>
      <c r="B6" s="15"/>
      <c r="C6" s="16">
        <v>12066.84</v>
      </c>
      <c r="D6" s="16">
        <v>4826</v>
      </c>
      <c r="E6" s="17">
        <f>C6*40%-455</f>
        <v>4371.7359999999999</v>
      </c>
    </row>
    <row r="7" spans="1:7">
      <c r="A7" s="10" t="s">
        <v>10</v>
      </c>
      <c r="B7" s="15"/>
      <c r="C7" s="16">
        <v>5263.08</v>
      </c>
      <c r="D7" s="16">
        <v>2105</v>
      </c>
      <c r="E7" s="17">
        <f>D7</f>
        <v>2105</v>
      </c>
    </row>
    <row r="8" spans="1:7">
      <c r="A8" s="10" t="s">
        <v>11</v>
      </c>
      <c r="B8" s="15"/>
      <c r="C8" s="16">
        <v>2820.6</v>
      </c>
      <c r="D8" s="16">
        <v>1128</v>
      </c>
      <c r="E8" s="17">
        <f>D8</f>
        <v>1128</v>
      </c>
    </row>
    <row r="9" spans="1:7">
      <c r="A9" s="10" t="s">
        <v>12</v>
      </c>
      <c r="B9" s="15"/>
      <c r="C9" s="16">
        <v>2520</v>
      </c>
      <c r="D9" s="16">
        <v>1251</v>
      </c>
      <c r="E9" s="17">
        <f>D9</f>
        <v>1251</v>
      </c>
    </row>
    <row r="10" spans="1:7">
      <c r="A10" s="14" t="s">
        <v>13</v>
      </c>
      <c r="B10" s="15"/>
      <c r="C10" s="13">
        <v>1425</v>
      </c>
      <c r="D10" s="16">
        <v>570</v>
      </c>
      <c r="E10" s="17">
        <f>D10</f>
        <v>570</v>
      </c>
    </row>
    <row r="11" spans="1:7">
      <c r="A11" s="10" t="s">
        <v>14</v>
      </c>
      <c r="B11" s="15"/>
      <c r="C11" s="16"/>
      <c r="D11" s="16"/>
      <c r="E11" s="17">
        <f>C11</f>
        <v>0</v>
      </c>
    </row>
    <row r="12" spans="1:7">
      <c r="A12" s="10" t="s">
        <v>15</v>
      </c>
      <c r="B12" s="15"/>
      <c r="C12" s="16"/>
      <c r="D12" s="16"/>
      <c r="E12" s="17">
        <f>C12</f>
        <v>0</v>
      </c>
    </row>
    <row r="13" spans="1:7">
      <c r="A13" s="10"/>
      <c r="B13" s="11" t="s">
        <v>17</v>
      </c>
      <c r="C13" s="18">
        <f>SUM(C6:C12)</f>
        <v>24095.519999999997</v>
      </c>
      <c r="D13" s="18">
        <f>SUM(D6:D12)</f>
        <v>9880</v>
      </c>
      <c r="E13" s="19">
        <f>SUM(E6:E12)</f>
        <v>9425.7360000000008</v>
      </c>
      <c r="G13" s="36"/>
    </row>
    <row r="14" spans="1:7">
      <c r="A14" s="20" t="s">
        <v>18</v>
      </c>
      <c r="B14" s="15"/>
      <c r="C14" s="18"/>
      <c r="D14" s="18"/>
      <c r="E14" s="17"/>
    </row>
    <row r="15" spans="1:7">
      <c r="A15" s="20" t="s">
        <v>16</v>
      </c>
      <c r="B15" s="15"/>
      <c r="C15" s="19"/>
      <c r="D15" s="19"/>
      <c r="E15" s="17">
        <f>D13*1%</f>
        <v>98.8</v>
      </c>
    </row>
    <row r="16" spans="1:7">
      <c r="A16" s="14" t="s">
        <v>30</v>
      </c>
      <c r="B16" s="15"/>
      <c r="C16" s="19"/>
      <c r="D16" s="19"/>
      <c r="E16" s="17">
        <f>B4*12.8</f>
        <v>3101.4400000000005</v>
      </c>
    </row>
    <row r="17" spans="1:6">
      <c r="A17" s="14" t="s">
        <v>19</v>
      </c>
      <c r="B17" s="21"/>
      <c r="C17" s="19"/>
      <c r="D17" s="19"/>
      <c r="E17" s="17">
        <f>B4*10.06</f>
        <v>2437.538</v>
      </c>
      <c r="F17" s="36"/>
    </row>
    <row r="18" spans="1:6">
      <c r="A18" s="10" t="s">
        <v>20</v>
      </c>
      <c r="B18" s="15"/>
      <c r="C18" s="19"/>
      <c r="D18" s="19"/>
      <c r="E18" s="17">
        <f>B4*8.08</f>
        <v>1957.7840000000001</v>
      </c>
    </row>
    <row r="19" spans="1:6">
      <c r="A19" s="10" t="s">
        <v>21</v>
      </c>
      <c r="B19" s="15"/>
      <c r="C19" s="19"/>
      <c r="D19" s="19"/>
      <c r="E19" s="17">
        <f>B4*6</f>
        <v>1453.8000000000002</v>
      </c>
    </row>
    <row r="20" spans="1:6">
      <c r="A20" s="10" t="s">
        <v>27</v>
      </c>
      <c r="B20" s="15"/>
      <c r="C20" s="19"/>
      <c r="D20" s="19"/>
      <c r="E20" s="17">
        <f>B4*7</f>
        <v>1696.1000000000001</v>
      </c>
    </row>
    <row r="21" spans="1:6">
      <c r="A21" s="10" t="s">
        <v>28</v>
      </c>
      <c r="B21" s="15"/>
      <c r="C21" s="19"/>
      <c r="D21" s="19"/>
      <c r="E21" s="17">
        <f>B4*5.5</f>
        <v>1332.65</v>
      </c>
    </row>
    <row r="22" spans="1:6">
      <c r="A22" s="14" t="s">
        <v>22</v>
      </c>
      <c r="B22" s="15"/>
      <c r="C22" s="19"/>
      <c r="D22" s="19"/>
      <c r="E22" s="17"/>
    </row>
    <row r="23" spans="1:6">
      <c r="A23" s="31"/>
      <c r="B23" s="32"/>
      <c r="C23" s="33"/>
      <c r="D23" s="33"/>
      <c r="E23" s="34"/>
    </row>
    <row r="24" spans="1:6">
      <c r="A24" s="35" t="s">
        <v>29</v>
      </c>
      <c r="B24" s="32"/>
      <c r="C24" s="33">
        <v>503</v>
      </c>
      <c r="D24" s="33">
        <v>197</v>
      </c>
      <c r="E24" s="34">
        <f>C24</f>
        <v>503</v>
      </c>
    </row>
    <row r="25" spans="1:6">
      <c r="A25" s="23"/>
      <c r="B25" s="24"/>
      <c r="C25" s="25"/>
      <c r="D25" s="25"/>
      <c r="E25" s="25"/>
    </row>
    <row r="26" spans="1:6">
      <c r="A26" s="20"/>
      <c r="B26" s="15" t="s">
        <v>23</v>
      </c>
      <c r="C26" s="22"/>
      <c r="D26" s="22"/>
      <c r="E26" s="19">
        <f>E13+E24</f>
        <v>9928.7360000000008</v>
      </c>
    </row>
    <row r="27" spans="1:6">
      <c r="A27" s="20" t="s">
        <v>24</v>
      </c>
      <c r="B27" s="11"/>
      <c r="C27" s="22"/>
      <c r="D27" s="22"/>
      <c r="E27" s="19">
        <f>C13-D13</f>
        <v>14215.519999999997</v>
      </c>
    </row>
    <row r="28" spans="1:6">
      <c r="A28" s="26"/>
      <c r="B28" s="27"/>
      <c r="C28" s="28"/>
      <c r="D28" s="28"/>
      <c r="E28" s="28"/>
    </row>
    <row r="29" spans="1:6">
      <c r="A29" s="29" t="s">
        <v>25</v>
      </c>
      <c r="B29" s="30"/>
      <c r="C29" s="19"/>
      <c r="D29" s="19"/>
      <c r="E29" s="19"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2025-02-06T06:07:21Z</dcterms:modified>
</cp:coreProperties>
</file>