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21"/>
  <c r="E20"/>
  <c r="E19"/>
  <c r="E18"/>
  <c r="E17"/>
  <c r="E16"/>
  <c r="E9"/>
  <c r="E7"/>
  <c r="E31" l="1"/>
  <c r="D29"/>
  <c r="C29"/>
  <c r="E28"/>
  <c r="E27"/>
  <c r="E26"/>
  <c r="E25"/>
  <c r="E24"/>
  <c r="D13"/>
  <c r="E15" s="1"/>
  <c r="C13"/>
  <c r="E12"/>
  <c r="E11"/>
  <c r="E10"/>
  <c r="E8"/>
  <c r="E13" s="1"/>
  <c r="E29" l="1"/>
  <c r="E30" s="1"/>
</calcChain>
</file>

<file path=xl/sharedStrings.xml><?xml version="1.0" encoding="utf-8"?>
<sst xmlns="http://schemas.openxmlformats.org/spreadsheetml/2006/main" count="37" uniqueCount="37">
  <si>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</si>
  <si>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</si>
  <si>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</si>
  <si>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</si>
  <si>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</si>
  <si>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</si>
  <si>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</si>
  <si>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</si>
  <si>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</si>
  <si>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</si>
  <si>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</si>
  <si>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</si>
  <si>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</si>
  <si>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</si>
  <si>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</si>
  <si>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</si>
  <si>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</si>
  <si>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</si>
  <si>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</si>
  <si>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</si>
  <si>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</si>
  <si>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</si>
  <si>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ХВС</t>
  </si>
  <si>
    <t>СОИ электроэнергия</t>
  </si>
  <si>
    <t>ГВС СОИ(к-т на тепловую энергию)</t>
  </si>
  <si>
    <t>ГВС СОИ ( к-т на холодную воду)</t>
  </si>
  <si>
    <t>Эл.энергия ИТП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</si>
  <si>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</si>
  <si>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</si>
  <si>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</si>
  <si>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</si>
  <si>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д. Перечицы д.1</t>
  </si>
  <si>
    <t>вывоз ЖБО</t>
  </si>
  <si>
    <t>аренда</t>
  </si>
  <si>
    <t>автотранспортные расходы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</si>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</sst>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3" fillId="0" borderId="7" xfId="0" applyFon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view="pageLayout" workbookViewId="0">
      <selection sqref="A1:E33"/>
    </sheetView>
  </sheetViews>
  <sheetFormatPr defaultRowHeight="15"/>
  <cols>
    <col min="1" max="1" width="13.42578125" customWidth="1"/>
    <col min="2" max="2" width="46" customWidth="1"/>
  </cols>
  <sheetData>
    <row r="1" spans="1:6">
      <c r="A1" s="1" t="s">
        <v>36</v>
      </c>
    </row>
    <row r="3" spans="1:6">
      <c r="A3" s="2" t="s">
        <v>31</v>
      </c>
      <c r="B3" s="3"/>
      <c r="C3" s="4" t="s">
        <v>0</v>
      </c>
      <c r="D3" s="4" t="s">
        <v>1</v>
      </c>
      <c r="E3" s="5" t="s">
        <v>2</v>
      </c>
    </row>
    <row r="4" spans="1:6">
      <c r="A4" s="6" t="s">
        <v>3</v>
      </c>
      <c r="B4" s="7">
        <v>523.1</v>
      </c>
      <c r="C4" s="8"/>
      <c r="D4" s="8"/>
      <c r="E4" s="9" t="s">
        <v>4</v>
      </c>
    </row>
    <row r="5" spans="1:6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6">
      <c r="A6" s="13" t="s">
        <v>9</v>
      </c>
      <c r="B6" s="14"/>
      <c r="C6" s="15">
        <v>36094.32</v>
      </c>
      <c r="D6" s="15">
        <v>32654</v>
      </c>
      <c r="E6" s="16">
        <f>C6*40%+10883</f>
        <v>25320.728000000003</v>
      </c>
      <c r="F6" s="31"/>
    </row>
    <row r="7" spans="1:6">
      <c r="A7" s="10" t="s">
        <v>10</v>
      </c>
      <c r="B7" s="14"/>
      <c r="C7" s="15">
        <v>15755.76</v>
      </c>
      <c r="D7" s="15">
        <v>14254</v>
      </c>
      <c r="E7" s="16">
        <f t="shared" ref="E7:E12" si="0">C7</f>
        <v>15755.76</v>
      </c>
    </row>
    <row r="8" spans="1:6">
      <c r="A8" s="10" t="s">
        <v>11</v>
      </c>
      <c r="B8" s="14"/>
      <c r="C8" s="15">
        <v>7783.8</v>
      </c>
      <c r="D8" s="15">
        <v>7042</v>
      </c>
      <c r="E8" s="16">
        <f t="shared" si="0"/>
        <v>7783.8</v>
      </c>
    </row>
    <row r="9" spans="1:6">
      <c r="A9" s="10" t="s">
        <v>32</v>
      </c>
      <c r="B9" s="14"/>
      <c r="C9" s="15">
        <v>27148</v>
      </c>
      <c r="D9" s="15">
        <v>23707</v>
      </c>
      <c r="E9" s="16">
        <f t="shared" si="0"/>
        <v>27148</v>
      </c>
    </row>
    <row r="10" spans="1:6">
      <c r="A10" s="13" t="s">
        <v>12</v>
      </c>
      <c r="B10" s="14"/>
      <c r="C10" s="15"/>
      <c r="D10" s="15"/>
      <c r="E10" s="16">
        <f t="shared" si="0"/>
        <v>0</v>
      </c>
      <c r="F10" s="31"/>
    </row>
    <row r="11" spans="1:6">
      <c r="A11" s="10" t="s">
        <v>13</v>
      </c>
      <c r="B11" s="14"/>
      <c r="C11" s="15"/>
      <c r="D11" s="15"/>
      <c r="E11" s="16">
        <f t="shared" si="0"/>
        <v>0</v>
      </c>
    </row>
    <row r="12" spans="1:6">
      <c r="A12" s="10" t="s">
        <v>14</v>
      </c>
      <c r="B12" s="14"/>
      <c r="C12" s="15"/>
      <c r="D12" s="15"/>
      <c r="E12" s="16">
        <f t="shared" si="0"/>
        <v>0</v>
      </c>
    </row>
    <row r="13" spans="1:6">
      <c r="A13" s="10"/>
      <c r="B13" s="11" t="s">
        <v>16</v>
      </c>
      <c r="C13" s="17">
        <f>SUM(C6:C12)</f>
        <v>86781.88</v>
      </c>
      <c r="D13" s="17">
        <f>SUM(D6:D12)</f>
        <v>77657</v>
      </c>
      <c r="E13" s="18">
        <f>SUM(E6:E12)</f>
        <v>76008.288</v>
      </c>
    </row>
    <row r="14" spans="1:6">
      <c r="A14" s="19" t="s">
        <v>17</v>
      </c>
      <c r="B14" s="14"/>
      <c r="C14" s="17"/>
      <c r="D14" s="17"/>
      <c r="E14" s="16"/>
    </row>
    <row r="15" spans="1:6">
      <c r="A15" s="19" t="s">
        <v>15</v>
      </c>
      <c r="B15" s="14"/>
      <c r="C15" s="17"/>
      <c r="D15" s="17"/>
      <c r="E15" s="16">
        <f>D13*1%</f>
        <v>776.57</v>
      </c>
      <c r="F15" s="31"/>
    </row>
    <row r="16" spans="1:6">
      <c r="A16" s="13" t="s">
        <v>35</v>
      </c>
      <c r="B16" s="14"/>
      <c r="C16" s="17"/>
      <c r="D16" s="17"/>
      <c r="E16" s="16">
        <f>B4*12.8</f>
        <v>6695.68</v>
      </c>
    </row>
    <row r="17" spans="1:5">
      <c r="A17" s="13" t="s">
        <v>18</v>
      </c>
      <c r="B17" s="14"/>
      <c r="C17" s="18"/>
      <c r="D17" s="18"/>
      <c r="E17" s="16">
        <f>B4*10.06</f>
        <v>5262.3860000000004</v>
      </c>
    </row>
    <row r="18" spans="1:5">
      <c r="A18" s="10" t="s">
        <v>19</v>
      </c>
      <c r="B18" s="20"/>
      <c r="C18" s="18"/>
      <c r="D18" s="18"/>
      <c r="E18" s="16">
        <f>B4*8.08</f>
        <v>4226.6480000000001</v>
      </c>
    </row>
    <row r="19" spans="1:5">
      <c r="A19" s="10" t="s">
        <v>20</v>
      </c>
      <c r="B19" s="14"/>
      <c r="C19" s="18"/>
      <c r="D19" s="18"/>
      <c r="E19" s="16">
        <f>B4*6</f>
        <v>3138.6000000000004</v>
      </c>
    </row>
    <row r="20" spans="1:5">
      <c r="A20" s="10" t="s">
        <v>33</v>
      </c>
      <c r="B20" s="14"/>
      <c r="C20" s="18"/>
      <c r="D20" s="18"/>
      <c r="E20" s="16">
        <f>B4*7</f>
        <v>3661.7000000000003</v>
      </c>
    </row>
    <row r="21" spans="1:5">
      <c r="A21" s="10" t="s">
        <v>34</v>
      </c>
      <c r="B21" s="14"/>
      <c r="C21" s="18"/>
      <c r="D21" s="18"/>
      <c r="E21" s="16">
        <f>B4*5.5</f>
        <v>2877.05</v>
      </c>
    </row>
    <row r="22" spans="1:5">
      <c r="A22" s="13" t="s">
        <v>21</v>
      </c>
      <c r="B22" s="14"/>
      <c r="C22" s="18"/>
      <c r="D22" s="18"/>
      <c r="E22" s="16"/>
    </row>
    <row r="23" spans="1:5">
      <c r="A23" s="19"/>
      <c r="B23" s="11"/>
      <c r="C23" s="21"/>
      <c r="D23" s="21"/>
      <c r="E23" s="21"/>
    </row>
    <row r="24" spans="1:5" ht="15.75">
      <c r="A24" s="22" t="s">
        <v>22</v>
      </c>
      <c r="B24" s="11"/>
      <c r="C24" s="21"/>
      <c r="D24" s="21"/>
      <c r="E24" s="21">
        <f>C24</f>
        <v>0</v>
      </c>
    </row>
    <row r="25" spans="1:5">
      <c r="A25" s="19" t="s">
        <v>23</v>
      </c>
      <c r="B25" s="11"/>
      <c r="C25" s="21">
        <v>1212</v>
      </c>
      <c r="D25" s="21">
        <v>1089</v>
      </c>
      <c r="E25" s="21">
        <f>C25</f>
        <v>1212</v>
      </c>
    </row>
    <row r="26" spans="1:5">
      <c r="A26" s="23" t="s">
        <v>24</v>
      </c>
      <c r="B26" s="24"/>
      <c r="C26" s="25"/>
      <c r="D26" s="25"/>
      <c r="E26" s="25">
        <f>C26</f>
        <v>0</v>
      </c>
    </row>
    <row r="27" spans="1:5">
      <c r="A27" s="19" t="s">
        <v>25</v>
      </c>
      <c r="B27" s="11"/>
      <c r="C27" s="21"/>
      <c r="D27" s="21"/>
      <c r="E27" s="21">
        <f>C27</f>
        <v>0</v>
      </c>
    </row>
    <row r="28" spans="1:5">
      <c r="A28" s="23" t="s">
        <v>26</v>
      </c>
      <c r="B28" s="24"/>
      <c r="C28" s="25"/>
      <c r="D28" s="25"/>
      <c r="E28" s="25">
        <f>C28</f>
        <v>0</v>
      </c>
    </row>
    <row r="29" spans="1:5">
      <c r="A29" s="19"/>
      <c r="B29" s="14" t="s">
        <v>27</v>
      </c>
      <c r="C29" s="18">
        <f>SUM(C24:C28)</f>
        <v>1212</v>
      </c>
      <c r="D29" s="18">
        <f>SUM(D24:D28)</f>
        <v>1089</v>
      </c>
      <c r="E29" s="18">
        <f>SUM(E24:E28)</f>
        <v>1212</v>
      </c>
    </row>
    <row r="30" spans="1:5">
      <c r="A30" s="19"/>
      <c r="B30" s="14" t="s">
        <v>28</v>
      </c>
      <c r="C30" s="21"/>
      <c r="D30" s="21"/>
      <c r="E30" s="18">
        <f>E13+E29</f>
        <v>77220.288</v>
      </c>
    </row>
    <row r="31" spans="1:5">
      <c r="A31" s="19" t="s">
        <v>29</v>
      </c>
      <c r="B31" s="11"/>
      <c r="C31" s="21"/>
      <c r="D31" s="21"/>
      <c r="E31" s="18">
        <f>C6+C7+C8+C25-D25-D8-D7-D6</f>
        <v>5806.8800000000047</v>
      </c>
    </row>
    <row r="32" spans="1:5">
      <c r="A32" s="26"/>
      <c r="B32" s="27"/>
      <c r="C32" s="28"/>
      <c r="D32" s="28"/>
      <c r="E32" s="28"/>
    </row>
    <row r="33" spans="1:5">
      <c r="A33" s="29" t="s">
        <v>30</v>
      </c>
      <c r="B33" s="30"/>
      <c r="C33" s="18"/>
      <c r="D33" s="18"/>
      <c r="E33" s="18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2025-02-06T12:41:21Z</dcterms:modified>
</cp:coreProperties>
</file>