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21"/>
  <c r="E9"/>
  <c r="E6"/>
  <c r="E7"/>
  <c r="E8"/>
  <c r="D22"/>
  <c r="C22"/>
  <c r="E22"/>
  <c r="D10"/>
  <c r="C10"/>
  <c r="E13" s="1"/>
  <c r="E24" l="1"/>
  <c r="E12"/>
  <c r="E10"/>
  <c r="E23" s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<sst xmlns="http://schemas.openxmlformats.org/spreadsheetml/2006/main" count="30" uniqueCount="30">
  <si>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</si>
  <si>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</si>
  <si>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</si>
  <si>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</si>
  <si>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</si>
  <si>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</si>
  <si>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</si>
  <si>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</si>
  <si>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</si>
  <si>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</si>
  <si>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</si>
  <si>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</si>
  <si>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</si>
  <si>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</si>
  <si>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</si>
  <si>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</si>
  <si>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</si>
  <si>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</si>
  <si>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</si>
  <si>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</si>
  <si>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</si>
  <si>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</si>
  <si>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</si>
  <si>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</si>
  <si>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Дача Черемушки д. 25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</si>
  <si>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</si>
  <si>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</si>
  <si>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</si>
  <si>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</si>
  <si>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Дом" договора управления  за 2024год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</si>
</sst>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8"/>
    </sheetView>
  </sheetViews>
  <sheetFormatPr defaultRowHeight="15"/>
  <cols>
    <col min="1" max="1" width="14.85546875" customWidth="1"/>
    <col min="2" max="2" width="37.5703125" customWidth="1"/>
    <col min="3" max="3" width="11.5703125" customWidth="1"/>
    <col min="4" max="4" width="12.42578125" customWidth="1"/>
    <col min="5" max="5" width="15.140625" customWidth="1"/>
    <col min="7" max="7" width="9.7109375" bestFit="1" customWidth="1"/>
  </cols>
  <sheetData>
    <row r="1" spans="1:6">
      <c r="A1" s="1" t="s">
        <v>29</v>
      </c>
    </row>
    <row r="3" spans="1:6">
      <c r="A3" s="13" t="s">
        <v>24</v>
      </c>
      <c r="B3" s="9"/>
      <c r="C3" s="2" t="s">
        <v>0</v>
      </c>
      <c r="D3" s="2" t="s">
        <v>1</v>
      </c>
      <c r="E3" s="14" t="s">
        <v>7</v>
      </c>
    </row>
    <row r="4" spans="1:6">
      <c r="A4" s="15" t="s">
        <v>8</v>
      </c>
      <c r="B4" s="16">
        <v>237.88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12703</v>
      </c>
      <c r="D6" s="20">
        <v>14211</v>
      </c>
      <c r="E6" s="21">
        <f>D6</f>
        <v>14211</v>
      </c>
    </row>
    <row r="7" spans="1:6">
      <c r="A7" s="6" t="s">
        <v>11</v>
      </c>
      <c r="B7" s="11"/>
      <c r="C7" s="20">
        <v>5909</v>
      </c>
      <c r="D7" s="20">
        <v>6611</v>
      </c>
      <c r="E7" s="21">
        <f>D7</f>
        <v>6611</v>
      </c>
    </row>
    <row r="8" spans="1:6">
      <c r="A8" s="6" t="s">
        <v>25</v>
      </c>
      <c r="B8" s="11"/>
      <c r="C8" s="20">
        <v>16882</v>
      </c>
      <c r="D8" s="20">
        <v>23243</v>
      </c>
      <c r="E8" s="21">
        <f>D8</f>
        <v>23243</v>
      </c>
    </row>
    <row r="9" spans="1:6">
      <c r="A9" s="19" t="s">
        <v>12</v>
      </c>
      <c r="B9" s="11"/>
      <c r="C9" s="18">
        <v>942</v>
      </c>
      <c r="D9" s="20">
        <v>1058</v>
      </c>
      <c r="E9" s="21">
        <f>D9</f>
        <v>1058</v>
      </c>
    </row>
    <row r="10" spans="1:6">
      <c r="A10" s="6"/>
      <c r="B10" s="7" t="s">
        <v>13</v>
      </c>
      <c r="C10" s="22">
        <f>SUM(C6:C9)</f>
        <v>36436</v>
      </c>
      <c r="D10" s="22">
        <f>SUM(D6:D9)</f>
        <v>45123</v>
      </c>
      <c r="E10" s="23">
        <f>SUM(E6:E9)</f>
        <v>45123</v>
      </c>
    </row>
    <row r="11" spans="1:6">
      <c r="A11" s="10" t="s">
        <v>14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(D22+D10)*1%</f>
        <v>468.03000000000003</v>
      </c>
    </row>
    <row r="13" spans="1:6">
      <c r="A13" s="10" t="s">
        <v>26</v>
      </c>
      <c r="B13" s="11"/>
      <c r="C13" s="23"/>
      <c r="D13" s="23"/>
      <c r="E13" s="21">
        <f>C10*15%</f>
        <v>5465.4</v>
      </c>
      <c r="F13" s="29"/>
    </row>
    <row r="14" spans="1:6">
      <c r="A14" s="19" t="s">
        <v>15</v>
      </c>
      <c r="B14" s="24"/>
      <c r="C14" s="23"/>
      <c r="D14" s="23"/>
      <c r="E14" s="21">
        <f>B4*8.2*1.15</f>
        <v>2243.2083999999995</v>
      </c>
    </row>
    <row r="15" spans="1:6">
      <c r="A15" s="6" t="s">
        <v>16</v>
      </c>
      <c r="B15" s="11"/>
      <c r="C15" s="23"/>
      <c r="D15" s="23"/>
      <c r="E15" s="21">
        <f>B4*7*1.1</f>
        <v>1831.6759999999999</v>
      </c>
    </row>
    <row r="16" spans="1:6">
      <c r="A16" s="6" t="s">
        <v>17</v>
      </c>
      <c r="B16" s="11"/>
      <c r="C16" s="23"/>
      <c r="D16" s="23"/>
      <c r="E16" s="21">
        <f>B4*5*1.1</f>
        <v>1308.3400000000001</v>
      </c>
    </row>
    <row r="17" spans="1:7">
      <c r="A17" s="6" t="s">
        <v>27</v>
      </c>
      <c r="B17" s="11"/>
      <c r="C17" s="23"/>
      <c r="D17" s="23"/>
      <c r="E17" s="21">
        <f>B4*6*1.15</f>
        <v>1641.3719999999998</v>
      </c>
    </row>
    <row r="18" spans="1:7">
      <c r="A18" s="6" t="s">
        <v>28</v>
      </c>
      <c r="B18" s="11"/>
      <c r="C18" s="23"/>
      <c r="D18" s="23"/>
      <c r="E18" s="21">
        <f>B4*2.71*1.07</f>
        <v>689.78063600000007</v>
      </c>
    </row>
    <row r="19" spans="1:7">
      <c r="A19" s="19" t="s">
        <v>18</v>
      </c>
      <c r="B19" s="11"/>
      <c r="C19" s="23"/>
      <c r="D19" s="23"/>
      <c r="E19" s="21"/>
    </row>
    <row r="20" spans="1:7">
      <c r="A20" s="19"/>
      <c r="B20" s="11"/>
      <c r="C20" s="23"/>
      <c r="D20" s="23"/>
      <c r="E20" s="21"/>
    </row>
    <row r="21" spans="1:7">
      <c r="A21" s="10" t="s">
        <v>19</v>
      </c>
      <c r="B21" s="7"/>
      <c r="C21" s="25">
        <v>377</v>
      </c>
      <c r="D21" s="25">
        <v>1680</v>
      </c>
      <c r="E21" s="25">
        <f>D21</f>
        <v>1680</v>
      </c>
    </row>
    <row r="22" spans="1:7">
      <c r="A22" s="10"/>
      <c r="B22" s="11" t="s">
        <v>20</v>
      </c>
      <c r="C22" s="23">
        <f>SUM(C21:C21)</f>
        <v>377</v>
      </c>
      <c r="D22" s="23">
        <f>SUM(D21:D21)</f>
        <v>1680</v>
      </c>
      <c r="E22" s="23">
        <f>SUM(E21:E21)</f>
        <v>1680</v>
      </c>
      <c r="G22" s="12"/>
    </row>
    <row r="23" spans="1:7">
      <c r="A23" s="10"/>
      <c r="B23" s="11" t="s">
        <v>21</v>
      </c>
      <c r="C23" s="25"/>
      <c r="D23" s="25"/>
      <c r="E23" s="23">
        <f>E22+E10</f>
        <v>46803</v>
      </c>
    </row>
    <row r="24" spans="1:7">
      <c r="A24" s="10" t="s">
        <v>22</v>
      </c>
      <c r="B24" s="7"/>
      <c r="C24" s="25"/>
      <c r="D24" s="25"/>
      <c r="E24" s="23">
        <f>(C10+C22)-(D10+D22)</f>
        <v>-9990</v>
      </c>
    </row>
    <row r="25" spans="1:7">
      <c r="A25" s="3"/>
      <c r="B25" s="4"/>
      <c r="C25" s="28"/>
      <c r="D25" s="28"/>
      <c r="E25" s="28"/>
    </row>
    <row r="26" spans="1:7">
      <c r="A26" s="26" t="s">
        <v>23</v>
      </c>
      <c r="B26" s="27"/>
      <c r="C26" s="23"/>
      <c r="D26" s="23"/>
      <c r="E26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2025-01-21T13:09:08Z</dcterms:modified>
</cp:coreProperties>
</file>