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13"/>
  <c r="E7"/>
  <c r="D27"/>
  <c r="C27"/>
  <c r="E26"/>
  <c r="E25"/>
  <c r="E24"/>
  <c r="E23"/>
  <c r="E22"/>
  <c r="E21"/>
  <c r="D9"/>
  <c r="C9"/>
  <c r="E8"/>
  <c r="E9" l="1"/>
  <c r="E27"/>
  <c r="E11"/>
  <c r="E29"/>
  <c r="E12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<sst xmlns="http://schemas.openxmlformats.org/spreadsheetml/2006/main" count="33" uniqueCount="33">
  <si>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</si>
  <si>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</si>
  <si>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</si>
  <si>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</si>
  <si>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</si>
  <si>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</si>
  <si>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</si>
  <si>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</si>
  <si>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</si>
  <si>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</si>
  <si>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</si>
  <si>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</si>
  <si>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</si>
  <si>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</si>
  <si>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</si>
  <si>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</si>
  <si>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</si>
  <si>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</si>
  <si>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</si>
  <si>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</si>
  <si>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</si>
  <si>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</si>
  <si>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</si>
  <si>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</si>
  <si>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</si>
  <si>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3/44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</si>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</sst>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view="pageLayout" workbookViewId="0">
      <selection sqref="A1:E32"/>
    </sheetView>
  </sheetViews>
  <sheetFormatPr defaultRowHeight="15"/>
  <cols>
    <col min="1" max="1" width="13.85546875" customWidth="1"/>
    <col min="2" max="2" width="38" customWidth="1"/>
    <col min="3" max="3" width="11.28515625" customWidth="1"/>
    <col min="4" max="4" width="11.85546875" customWidth="1"/>
    <col min="5" max="5" width="18" customWidth="1"/>
    <col min="7" max="7" width="11" customWidth="1"/>
  </cols>
  <sheetData>
    <row r="1" spans="1:6">
      <c r="A1" s="1" t="s">
        <v>32</v>
      </c>
    </row>
    <row r="3" spans="1:6">
      <c r="A3" s="15" t="s">
        <v>25</v>
      </c>
      <c r="B3" s="9"/>
      <c r="C3" s="2" t="s">
        <v>0</v>
      </c>
      <c r="D3" s="2" t="s">
        <v>1</v>
      </c>
      <c r="E3" s="16" t="s">
        <v>6</v>
      </c>
    </row>
    <row r="4" spans="1:6">
      <c r="A4" s="3" t="s">
        <v>7</v>
      </c>
      <c r="B4" s="4">
        <v>419.2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3"/>
      <c r="C6" s="20">
        <v>35753</v>
      </c>
      <c r="D6" s="20">
        <v>27962</v>
      </c>
      <c r="E6" s="21">
        <f>D6-2446</f>
        <v>25516</v>
      </c>
    </row>
    <row r="7" spans="1:6">
      <c r="A7" s="6" t="s">
        <v>9</v>
      </c>
      <c r="B7" s="13"/>
      <c r="C7" s="20">
        <v>52931</v>
      </c>
      <c r="D7" s="20">
        <v>28957</v>
      </c>
      <c r="E7" s="21">
        <f>D7</f>
        <v>28957</v>
      </c>
    </row>
    <row r="8" spans="1:6">
      <c r="A8" s="19" t="s">
        <v>10</v>
      </c>
      <c r="B8" s="13"/>
      <c r="C8" s="18">
        <v>1700</v>
      </c>
      <c r="D8" s="20">
        <v>1245</v>
      </c>
      <c r="E8" s="21">
        <f>C8</f>
        <v>1700</v>
      </c>
    </row>
    <row r="9" spans="1:6">
      <c r="A9" s="6"/>
      <c r="B9" s="7" t="s">
        <v>11</v>
      </c>
      <c r="C9" s="22">
        <f>SUM(C6:C8)</f>
        <v>90384</v>
      </c>
      <c r="D9" s="22">
        <f>SUM(D6:D8)</f>
        <v>58164</v>
      </c>
      <c r="E9" s="23">
        <f>SUM(E6:E8)</f>
        <v>56173</v>
      </c>
    </row>
    <row r="10" spans="1:6">
      <c r="A10" s="12" t="s">
        <v>12</v>
      </c>
      <c r="B10" s="13"/>
      <c r="C10" s="22"/>
      <c r="D10" s="22"/>
      <c r="E10" s="21"/>
    </row>
    <row r="11" spans="1:6">
      <c r="A11" s="12" t="s">
        <v>4</v>
      </c>
      <c r="B11" s="13"/>
      <c r="C11" s="23"/>
      <c r="D11" s="23"/>
      <c r="E11" s="21">
        <f>(D27+D9)*1%</f>
        <v>617.29</v>
      </c>
    </row>
    <row r="12" spans="1:6">
      <c r="A12" s="19" t="s">
        <v>26</v>
      </c>
      <c r="B12" s="13"/>
      <c r="C12" s="23"/>
      <c r="D12" s="23"/>
      <c r="E12" s="21">
        <f>C9*15%</f>
        <v>13557.6</v>
      </c>
    </row>
    <row r="13" spans="1:6">
      <c r="A13" s="19" t="s">
        <v>31</v>
      </c>
      <c r="B13" s="13"/>
      <c r="C13" s="23"/>
      <c r="D13" s="23"/>
      <c r="E13" s="21">
        <f>B4*3.62*12</f>
        <v>18210.047999999999</v>
      </c>
      <c r="F13" s="30"/>
    </row>
    <row r="14" spans="1:6">
      <c r="A14" s="19" t="s">
        <v>13</v>
      </c>
      <c r="B14" s="24"/>
      <c r="C14" s="23"/>
      <c r="D14" s="23"/>
      <c r="E14" s="21">
        <f>B4*10.06</f>
        <v>4217.152</v>
      </c>
    </row>
    <row r="15" spans="1:6">
      <c r="A15" s="6" t="s">
        <v>14</v>
      </c>
      <c r="B15" s="13"/>
      <c r="C15" s="23"/>
      <c r="D15" s="23"/>
      <c r="E15" s="21">
        <f>B4*8.08</f>
        <v>3387.136</v>
      </c>
    </row>
    <row r="16" spans="1:6">
      <c r="A16" s="6" t="s">
        <v>15</v>
      </c>
      <c r="B16" s="13"/>
      <c r="C16" s="23"/>
      <c r="D16" s="23"/>
      <c r="E16" s="21">
        <f>B4*6</f>
        <v>2515.1999999999998</v>
      </c>
    </row>
    <row r="17" spans="1:7">
      <c r="A17" s="6" t="s">
        <v>27</v>
      </c>
      <c r="B17" s="13"/>
      <c r="C17" s="23"/>
      <c r="D17" s="23"/>
      <c r="E17" s="21">
        <f>B4*7</f>
        <v>2934.4</v>
      </c>
    </row>
    <row r="18" spans="1:7">
      <c r="A18" s="6" t="s">
        <v>28</v>
      </c>
      <c r="B18" s="13"/>
      <c r="C18" s="23"/>
      <c r="D18" s="23"/>
      <c r="E18" s="21">
        <f>B4*3.71</f>
        <v>1555.232</v>
      </c>
    </row>
    <row r="19" spans="1:7">
      <c r="A19" s="19" t="s">
        <v>16</v>
      </c>
      <c r="B19" s="13"/>
      <c r="C19" s="23"/>
      <c r="D19" s="23"/>
      <c r="E19" s="21">
        <v>10618</v>
      </c>
    </row>
    <row r="20" spans="1:7">
      <c r="A20" s="19"/>
      <c r="B20" s="13"/>
      <c r="C20" s="23"/>
      <c r="D20" s="23"/>
      <c r="E20" s="21"/>
    </row>
    <row r="21" spans="1:7" ht="15.75">
      <c r="A21" s="26" t="s">
        <v>17</v>
      </c>
      <c r="B21" s="7"/>
      <c r="C21" s="25">
        <v>1206</v>
      </c>
      <c r="D21" s="25">
        <v>721</v>
      </c>
      <c r="E21" s="25">
        <f t="shared" ref="E21:E26" si="0">C21</f>
        <v>1206</v>
      </c>
    </row>
    <row r="22" spans="1:7" ht="15.75">
      <c r="A22" s="26" t="s">
        <v>29</v>
      </c>
      <c r="B22" s="7"/>
      <c r="C22" s="25">
        <v>1728</v>
      </c>
      <c r="D22" s="25">
        <v>1034</v>
      </c>
      <c r="E22" s="25">
        <f t="shared" si="0"/>
        <v>1728</v>
      </c>
    </row>
    <row r="23" spans="1:7">
      <c r="A23" s="12" t="s">
        <v>18</v>
      </c>
      <c r="B23" s="7"/>
      <c r="C23" s="25">
        <v>2622</v>
      </c>
      <c r="D23" s="25">
        <v>1810</v>
      </c>
      <c r="E23" s="25">
        <f t="shared" si="0"/>
        <v>2622</v>
      </c>
    </row>
    <row r="24" spans="1:7">
      <c r="A24" s="10" t="s">
        <v>19</v>
      </c>
      <c r="B24" s="11"/>
      <c r="C24" s="27"/>
      <c r="D24" s="27"/>
      <c r="E24" s="27">
        <f t="shared" si="0"/>
        <v>0</v>
      </c>
    </row>
    <row r="25" spans="1:7">
      <c r="A25" s="12" t="s">
        <v>20</v>
      </c>
      <c r="B25" s="7"/>
      <c r="C25" s="25"/>
      <c r="D25" s="25"/>
      <c r="E25" s="25">
        <f t="shared" si="0"/>
        <v>0</v>
      </c>
    </row>
    <row r="26" spans="1:7">
      <c r="A26" s="10" t="s">
        <v>21</v>
      </c>
      <c r="B26" s="11"/>
      <c r="C26" s="27"/>
      <c r="D26" s="27"/>
      <c r="E26" s="27">
        <f t="shared" si="0"/>
        <v>0</v>
      </c>
    </row>
    <row r="27" spans="1:7">
      <c r="A27" s="12"/>
      <c r="B27" s="13" t="s">
        <v>30</v>
      </c>
      <c r="C27" s="23">
        <f>SUM(C21:C26)</f>
        <v>5556</v>
      </c>
      <c r="D27" s="23">
        <f>SUM(D21:D26)</f>
        <v>3565</v>
      </c>
      <c r="E27" s="23">
        <f>SUM(E21:E26)</f>
        <v>5556</v>
      </c>
      <c r="G27" s="14"/>
    </row>
    <row r="28" spans="1:7">
      <c r="A28" s="12"/>
      <c r="B28" s="13" t="s">
        <v>22</v>
      </c>
      <c r="C28" s="25"/>
      <c r="D28" s="25"/>
      <c r="E28" s="23">
        <f>E27+E9</f>
        <v>61729</v>
      </c>
    </row>
    <row r="29" spans="1:7">
      <c r="A29" s="12" t="s">
        <v>23</v>
      </c>
      <c r="B29" s="7"/>
      <c r="C29" s="25"/>
      <c r="D29" s="25"/>
      <c r="E29" s="23">
        <f>C9-D9</f>
        <v>32220</v>
      </c>
    </row>
    <row r="30" spans="1:7">
      <c r="A30" s="28" t="s">
        <v>24</v>
      </c>
      <c r="B30" s="29"/>
      <c r="C30" s="23"/>
      <c r="D30" s="23"/>
      <c r="E30" s="23">
        <f>D9+D27-E28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2025-02-20T06:50:46Z</dcterms:modified>
</cp:coreProperties>
</file>