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2"/>
  <c r="E7"/>
  <c r="E13"/>
  <c r="E8"/>
  <c r="D28"/>
  <c r="C28"/>
  <c r="E27"/>
  <c r="E26"/>
  <c r="E25"/>
  <c r="E24"/>
  <c r="E23"/>
  <c r="E22"/>
  <c r="D9"/>
  <c r="C9"/>
  <c r="E28" l="1"/>
  <c r="E11"/>
  <c r="E9"/>
  <c r="E30"/>
  <c r="E14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<sst xmlns="http://schemas.openxmlformats.org/spreadsheetml/2006/main" count="34" uniqueCount="34">
  <si>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</si>
  <si>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</si>
  <si>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</si>
  <si>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</si>
  <si>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</si>
  <si>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</si>
  <si>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</si>
  <si>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</si>
  <si>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</si>
  <si>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</si>
  <si>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</si>
  <si>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</si>
  <si>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</si>
  <si>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</si>
  <si>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</si>
  <si>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</si>
  <si>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</si>
  <si>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</si>
  <si>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</si>
  <si>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</si>
  <si>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</si>
  <si>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</si>
  <si>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</si>
  <si>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</si>
  <si>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</si>
  <si>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3/45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</si>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</sst>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Layout" workbookViewId="0">
      <selection sqref="A1:E31"/>
    </sheetView>
  </sheetViews>
  <sheetFormatPr defaultRowHeight="15"/>
  <cols>
    <col min="1" max="1" width="13.140625" customWidth="1"/>
    <col min="2" max="2" width="39.28515625" customWidth="1"/>
    <col min="3" max="3" width="11.85546875" customWidth="1"/>
    <col min="4" max="4" width="10.5703125" customWidth="1"/>
    <col min="5" max="5" width="15.85546875" customWidth="1"/>
    <col min="7" max="7" width="9.42578125" customWidth="1"/>
  </cols>
  <sheetData>
    <row r="1" spans="1:7">
      <c r="A1" s="1" t="s">
        <v>33</v>
      </c>
    </row>
    <row r="3" spans="1:7">
      <c r="A3" s="14" t="s">
        <v>25</v>
      </c>
      <c r="B3" s="9"/>
      <c r="C3" s="2" t="s">
        <v>0</v>
      </c>
      <c r="D3" s="2" t="s">
        <v>1</v>
      </c>
      <c r="E3" s="15" t="s">
        <v>6</v>
      </c>
    </row>
    <row r="4" spans="1:7">
      <c r="A4" s="3" t="s">
        <v>7</v>
      </c>
      <c r="B4" s="4">
        <v>860.3</v>
      </c>
      <c r="C4" s="5"/>
      <c r="D4" s="5"/>
      <c r="E4" s="16" t="s">
        <v>8</v>
      </c>
    </row>
    <row r="5" spans="1:7">
      <c r="A5" s="6"/>
      <c r="B5" s="7" t="s">
        <v>2</v>
      </c>
      <c r="C5" s="8"/>
      <c r="D5" s="8"/>
      <c r="E5" s="8" t="s">
        <v>3</v>
      </c>
    </row>
    <row r="6" spans="1:7">
      <c r="A6" s="6" t="s">
        <v>5</v>
      </c>
      <c r="B6" s="13"/>
      <c r="C6" s="19">
        <v>85686</v>
      </c>
      <c r="D6" s="19">
        <v>89723</v>
      </c>
      <c r="E6" s="20">
        <f>D6-841</f>
        <v>88882</v>
      </c>
    </row>
    <row r="7" spans="1:7">
      <c r="A7" s="6" t="s">
        <v>9</v>
      </c>
      <c r="B7" s="13"/>
      <c r="C7" s="19">
        <v>113611</v>
      </c>
      <c r="D7" s="19">
        <v>113814</v>
      </c>
      <c r="E7" s="20">
        <f>D7</f>
        <v>113814</v>
      </c>
    </row>
    <row r="8" spans="1:7">
      <c r="A8" s="18" t="s">
        <v>10</v>
      </c>
      <c r="B8" s="13"/>
      <c r="C8" s="17"/>
      <c r="D8" s="19"/>
      <c r="E8" s="20">
        <f>D8</f>
        <v>0</v>
      </c>
    </row>
    <row r="9" spans="1:7">
      <c r="A9" s="6"/>
      <c r="B9" s="7" t="s">
        <v>11</v>
      </c>
      <c r="C9" s="21">
        <f>SUM(C6:C8)</f>
        <v>199297</v>
      </c>
      <c r="D9" s="21">
        <f>SUM(D6:D8)</f>
        <v>203537</v>
      </c>
      <c r="E9" s="22">
        <f>SUM(E6:E8)</f>
        <v>202696</v>
      </c>
    </row>
    <row r="10" spans="1:7">
      <c r="A10" s="12" t="s">
        <v>12</v>
      </c>
      <c r="B10" s="13"/>
      <c r="C10" s="21"/>
      <c r="D10" s="21"/>
      <c r="E10" s="20"/>
    </row>
    <row r="11" spans="1:7">
      <c r="A11" s="12" t="s">
        <v>4</v>
      </c>
      <c r="B11" s="13"/>
      <c r="C11" s="22"/>
      <c r="D11" s="22"/>
      <c r="E11" s="20">
        <f>(D28+D9)*1%</f>
        <v>2123.19</v>
      </c>
      <c r="G11" s="29"/>
    </row>
    <row r="12" spans="1:7">
      <c r="A12" s="18" t="s">
        <v>31</v>
      </c>
      <c r="B12" s="13"/>
      <c r="C12" s="22"/>
      <c r="D12" s="22"/>
      <c r="E12" s="20">
        <f>7.5*12*B4</f>
        <v>77427</v>
      </c>
    </row>
    <row r="13" spans="1:7">
      <c r="A13" s="18" t="s">
        <v>32</v>
      </c>
      <c r="B13" s="13"/>
      <c r="C13" s="22"/>
      <c r="D13" s="22"/>
      <c r="E13" s="20">
        <f>B4*12.8</f>
        <v>11011.84</v>
      </c>
    </row>
    <row r="14" spans="1:7">
      <c r="A14" s="18" t="s">
        <v>26</v>
      </c>
      <c r="B14" s="13"/>
      <c r="C14" s="22"/>
      <c r="D14" s="22"/>
      <c r="E14" s="20">
        <f>C9*15%</f>
        <v>29894.55</v>
      </c>
    </row>
    <row r="15" spans="1:7">
      <c r="A15" s="18" t="s">
        <v>13</v>
      </c>
      <c r="B15" s="23"/>
      <c r="C15" s="22"/>
      <c r="D15" s="22"/>
      <c r="E15" s="20">
        <f>B4*10.06</f>
        <v>8654.6180000000004</v>
      </c>
    </row>
    <row r="16" spans="1:7">
      <c r="A16" s="6" t="s">
        <v>14</v>
      </c>
      <c r="B16" s="13"/>
      <c r="C16" s="22"/>
      <c r="D16" s="22"/>
      <c r="E16" s="20">
        <f>B4*8.08</f>
        <v>6951.2239999999993</v>
      </c>
      <c r="F16" s="29"/>
    </row>
    <row r="17" spans="1:7">
      <c r="A17" s="6" t="s">
        <v>15</v>
      </c>
      <c r="B17" s="13"/>
      <c r="C17" s="22"/>
      <c r="D17" s="22"/>
      <c r="E17" s="20">
        <f>B4*6</f>
        <v>5161.7999999999993</v>
      </c>
      <c r="G17" s="29"/>
    </row>
    <row r="18" spans="1:7">
      <c r="A18" s="6" t="s">
        <v>27</v>
      </c>
      <c r="B18" s="13"/>
      <c r="C18" s="22"/>
      <c r="D18" s="22"/>
      <c r="E18" s="20">
        <f>B4*7</f>
        <v>6022.0999999999995</v>
      </c>
    </row>
    <row r="19" spans="1:7">
      <c r="A19" s="6" t="s">
        <v>28</v>
      </c>
      <c r="B19" s="13"/>
      <c r="C19" s="22"/>
      <c r="D19" s="22"/>
      <c r="E19" s="20">
        <f>B4*3.71</f>
        <v>3191.7129999999997</v>
      </c>
    </row>
    <row r="20" spans="1:7">
      <c r="A20" s="18" t="s">
        <v>16</v>
      </c>
      <c r="B20" s="13"/>
      <c r="C20" s="22"/>
      <c r="D20" s="22"/>
      <c r="E20" s="20">
        <v>37461</v>
      </c>
    </row>
    <row r="21" spans="1:7">
      <c r="A21" s="18"/>
      <c r="B21" s="13"/>
      <c r="C21" s="22"/>
      <c r="D21" s="22"/>
      <c r="E21" s="20"/>
    </row>
    <row r="22" spans="1:7" ht="15.75">
      <c r="A22" s="25" t="s">
        <v>17</v>
      </c>
      <c r="B22" s="7"/>
      <c r="C22" s="24">
        <v>2089</v>
      </c>
      <c r="D22" s="24">
        <v>1729</v>
      </c>
      <c r="E22" s="24">
        <f t="shared" ref="E22:E27" si="0">C22</f>
        <v>2089</v>
      </c>
    </row>
    <row r="23" spans="1:7" ht="15.75">
      <c r="A23" s="25" t="s">
        <v>29</v>
      </c>
      <c r="B23" s="7"/>
      <c r="C23" s="24">
        <v>2993</v>
      </c>
      <c r="D23" s="24">
        <v>2482</v>
      </c>
      <c r="E23" s="24">
        <f t="shared" si="0"/>
        <v>2993</v>
      </c>
    </row>
    <row r="24" spans="1:7">
      <c r="A24" s="12" t="s">
        <v>18</v>
      </c>
      <c r="B24" s="7"/>
      <c r="C24" s="24">
        <v>4541</v>
      </c>
      <c r="D24" s="24">
        <v>4571</v>
      </c>
      <c r="E24" s="24">
        <f t="shared" si="0"/>
        <v>4541</v>
      </c>
    </row>
    <row r="25" spans="1:7">
      <c r="A25" s="10" t="s">
        <v>19</v>
      </c>
      <c r="B25" s="11"/>
      <c r="C25" s="26"/>
      <c r="D25" s="26"/>
      <c r="E25" s="26">
        <f t="shared" si="0"/>
        <v>0</v>
      </c>
    </row>
    <row r="26" spans="1:7">
      <c r="A26" s="12" t="s">
        <v>20</v>
      </c>
      <c r="B26" s="7"/>
      <c r="C26" s="24"/>
      <c r="D26" s="24"/>
      <c r="E26" s="24">
        <f t="shared" si="0"/>
        <v>0</v>
      </c>
    </row>
    <row r="27" spans="1:7">
      <c r="A27" s="10" t="s">
        <v>21</v>
      </c>
      <c r="B27" s="11"/>
      <c r="C27" s="26"/>
      <c r="D27" s="26"/>
      <c r="E27" s="26">
        <f t="shared" si="0"/>
        <v>0</v>
      </c>
    </row>
    <row r="28" spans="1:7">
      <c r="A28" s="12"/>
      <c r="B28" s="13" t="s">
        <v>30</v>
      </c>
      <c r="C28" s="22">
        <f>SUM(C22:C27)</f>
        <v>9623</v>
      </c>
      <c r="D28" s="22">
        <f>SUM(D22:D27)</f>
        <v>8782</v>
      </c>
      <c r="E28" s="22">
        <f>SUM(E22:E27)</f>
        <v>9623</v>
      </c>
    </row>
    <row r="29" spans="1:7">
      <c r="A29" s="12"/>
      <c r="B29" s="13" t="s">
        <v>22</v>
      </c>
      <c r="C29" s="24"/>
      <c r="D29" s="24"/>
      <c r="E29" s="22">
        <f>E28+E9</f>
        <v>212319</v>
      </c>
    </row>
    <row r="30" spans="1:7">
      <c r="A30" s="12" t="s">
        <v>23</v>
      </c>
      <c r="B30" s="7"/>
      <c r="C30" s="24"/>
      <c r="D30" s="24"/>
      <c r="E30" s="22">
        <f>C9-D9</f>
        <v>-4240</v>
      </c>
    </row>
    <row r="31" spans="1:7">
      <c r="A31" s="27" t="s">
        <v>24</v>
      </c>
      <c r="B31" s="28"/>
      <c r="C31" s="22"/>
      <c r="D31" s="22"/>
      <c r="E31" s="22">
        <f>D9+D28-E29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2025-02-20T06:56:02Z</dcterms:modified>
</cp:coreProperties>
</file>