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C25"/>
  <c r="E25" s="1"/>
  <c r="D25"/>
  <c r="E22"/>
  <c r="E23"/>
  <c r="E6"/>
  <c r="E14"/>
  <c r="E7"/>
  <c r="E24"/>
  <c r="D10"/>
  <c r="C10"/>
  <c r="E9"/>
  <c r="E10" l="1"/>
  <c r="E26" s="1"/>
  <c r="E12"/>
  <c r="E27"/>
  <c r="E13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<sst xmlns="http://schemas.openxmlformats.org/spreadsheetml/2006/main" count="31" uniqueCount="31">
  <si>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</si>
  <si>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</si>
  <si>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</si>
  <si>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</si>
  <si>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</si>
  <si>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</si>
  <si>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</si>
  <si>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</si>
  <si>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</si>
  <si>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</si>
  <si>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</si>
  <si>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</si>
  <si>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</si>
  <si>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</si>
  <si>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</si>
  <si>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</si>
  <si>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</si>
  <si>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</si>
  <si>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</si>
  <si>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</si>
  <si>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</si>
  <si>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</si>
  <si>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</si>
  <si>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</si>
  <si>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</si>
  <si>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</si>
  <si>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</si>
  <si>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водоотведение сои</t>
  </si>
  <si>
    <t>хвс сои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</si>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</sst>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view="pageLayout" workbookViewId="0">
      <selection sqref="A1:E31"/>
    </sheetView>
  </sheetViews>
  <sheetFormatPr defaultRowHeight="15"/>
  <cols>
    <col min="2" max="2" width="45.5703125" customWidth="1"/>
    <col min="3" max="3" width="10" customWidth="1"/>
    <col min="4" max="4" width="11" customWidth="1"/>
    <col min="5" max="5" width="15.5703125" customWidth="1"/>
  </cols>
  <sheetData>
    <row r="1" spans="1:7">
      <c r="A1" s="1" t="s">
        <v>30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369.1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19710</v>
      </c>
      <c r="D6" s="14">
        <v>11744</v>
      </c>
      <c r="E6" s="15">
        <f>D6</f>
        <v>11744</v>
      </c>
    </row>
    <row r="7" spans="1:7">
      <c r="A7" s="7" t="s">
        <v>13</v>
      </c>
      <c r="B7" s="11"/>
      <c r="C7" s="14">
        <v>9168</v>
      </c>
      <c r="D7" s="14">
        <v>5463</v>
      </c>
      <c r="E7" s="15">
        <f>D7</f>
        <v>5463</v>
      </c>
    </row>
    <row r="8" spans="1:7">
      <c r="A8" s="7" t="s">
        <v>11</v>
      </c>
      <c r="B8" s="11"/>
      <c r="C8" s="14"/>
      <c r="D8" s="14"/>
      <c r="E8" s="15"/>
    </row>
    <row r="9" spans="1:7">
      <c r="A9" s="16" t="s">
        <v>14</v>
      </c>
      <c r="B9" s="11"/>
      <c r="C9" s="17"/>
      <c r="D9" s="14"/>
      <c r="E9" s="15">
        <f>C9</f>
        <v>0</v>
      </c>
      <c r="G9" s="25"/>
    </row>
    <row r="10" spans="1:7">
      <c r="A10" s="7"/>
      <c r="B10" s="8" t="s">
        <v>15</v>
      </c>
      <c r="C10" s="18">
        <f>SUM(C6:C9)</f>
        <v>28878</v>
      </c>
      <c r="D10" s="18">
        <f>SUM(D6:D9)</f>
        <v>17207</v>
      </c>
      <c r="E10" s="19">
        <f>SUM(E6:E9)</f>
        <v>17207</v>
      </c>
      <c r="G10" s="25"/>
    </row>
    <row r="11" spans="1:7">
      <c r="A11" s="10" t="s">
        <v>16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(D25+D10)*1%</f>
        <v>179.03700000000001</v>
      </c>
    </row>
    <row r="13" spans="1:7">
      <c r="A13" s="10" t="s">
        <v>17</v>
      </c>
      <c r="B13" s="11"/>
      <c r="C13" s="19"/>
      <c r="D13" s="19"/>
      <c r="E13" s="15">
        <f>C10*15%</f>
        <v>4331.7</v>
      </c>
    </row>
    <row r="14" spans="1:7">
      <c r="A14" s="16" t="s">
        <v>29</v>
      </c>
      <c r="B14" s="11"/>
      <c r="C14" s="19"/>
      <c r="D14" s="19"/>
      <c r="E14" s="15">
        <f>B4*12.8</f>
        <v>4724.4800000000005</v>
      </c>
    </row>
    <row r="15" spans="1:7">
      <c r="A15" s="16" t="s">
        <v>18</v>
      </c>
      <c r="B15" s="20"/>
      <c r="C15" s="19"/>
      <c r="D15" s="19"/>
      <c r="E15" s="15">
        <f>B4*8.2*1.15</f>
        <v>3480.6129999999998</v>
      </c>
    </row>
    <row r="16" spans="1:7">
      <c r="A16" s="7" t="s">
        <v>19</v>
      </c>
      <c r="B16" s="11"/>
      <c r="C16" s="19"/>
      <c r="D16" s="19"/>
      <c r="E16" s="15">
        <f>B4*7*1.07</f>
        <v>2764.5590000000007</v>
      </c>
    </row>
    <row r="17" spans="1:7">
      <c r="A17" s="7" t="s">
        <v>20</v>
      </c>
      <c r="B17" s="11"/>
      <c r="C17" s="19"/>
      <c r="D17" s="19"/>
      <c r="E17" s="15">
        <f>B4*5*1.1</f>
        <v>2030.0500000000002</v>
      </c>
    </row>
    <row r="18" spans="1:7">
      <c r="A18" s="7" t="s">
        <v>8</v>
      </c>
      <c r="B18" s="11"/>
      <c r="C18" s="19"/>
      <c r="D18" s="19"/>
      <c r="E18" s="15">
        <f>B4*6*1.1</f>
        <v>2436.0600000000004</v>
      </c>
    </row>
    <row r="19" spans="1:7">
      <c r="A19" s="7" t="s">
        <v>7</v>
      </c>
      <c r="B19" s="11"/>
      <c r="C19" s="19"/>
      <c r="D19" s="19"/>
      <c r="E19" s="15">
        <f>B4*2.71*1.07</f>
        <v>1070.2792700000002</v>
      </c>
    </row>
    <row r="20" spans="1:7">
      <c r="A20" s="16" t="s">
        <v>21</v>
      </c>
      <c r="B20" s="11"/>
      <c r="C20" s="19"/>
      <c r="D20" s="19"/>
      <c r="E20" s="15">
        <v>2018</v>
      </c>
    </row>
    <row r="21" spans="1:7">
      <c r="A21" s="16"/>
      <c r="B21" s="11"/>
      <c r="C21" s="19"/>
      <c r="D21" s="19"/>
      <c r="E21" s="15"/>
    </row>
    <row r="22" spans="1:7">
      <c r="A22" s="7" t="s">
        <v>27</v>
      </c>
      <c r="B22" s="11"/>
      <c r="C22" s="19">
        <v>25.41</v>
      </c>
      <c r="D22" s="19">
        <v>29.58</v>
      </c>
      <c r="E22" s="15">
        <f>C22</f>
        <v>25.41</v>
      </c>
    </row>
    <row r="23" spans="1:7">
      <c r="A23" s="7" t="s">
        <v>28</v>
      </c>
      <c r="B23" s="11"/>
      <c r="C23" s="19">
        <v>17.29</v>
      </c>
      <c r="D23" s="19">
        <v>20.12</v>
      </c>
      <c r="E23" s="15">
        <f>C22</f>
        <v>25.41</v>
      </c>
    </row>
    <row r="24" spans="1:7">
      <c r="A24" s="10" t="s">
        <v>22</v>
      </c>
      <c r="B24" s="8"/>
      <c r="C24" s="21">
        <v>1102</v>
      </c>
      <c r="D24" s="21">
        <v>647</v>
      </c>
      <c r="E24" s="21">
        <f>C24</f>
        <v>1102</v>
      </c>
    </row>
    <row r="25" spans="1:7">
      <c r="A25" s="10"/>
      <c r="B25" s="11" t="s">
        <v>23</v>
      </c>
      <c r="C25" s="19">
        <f>SUM(C22:C24)</f>
        <v>1144.7</v>
      </c>
      <c r="D25" s="19">
        <f>SUM(D22:D24)</f>
        <v>696.7</v>
      </c>
      <c r="E25" s="19">
        <f>C25</f>
        <v>1144.7</v>
      </c>
      <c r="G25" s="13"/>
    </row>
    <row r="26" spans="1:7">
      <c r="A26" s="10"/>
      <c r="B26" s="11" t="s">
        <v>24</v>
      </c>
      <c r="C26" s="21"/>
      <c r="D26" s="21"/>
      <c r="E26" s="19">
        <f>E10+E25</f>
        <v>18351.7</v>
      </c>
    </row>
    <row r="27" spans="1:7">
      <c r="A27" s="10" t="s">
        <v>25</v>
      </c>
      <c r="B27" s="8"/>
      <c r="C27" s="21"/>
      <c r="D27" s="21"/>
      <c r="E27" s="19">
        <f>C10-D10</f>
        <v>11671</v>
      </c>
    </row>
    <row r="28" spans="1:7">
      <c r="A28" s="4"/>
      <c r="B28" s="5"/>
      <c r="C28" s="22"/>
      <c r="D28" s="22"/>
      <c r="E28" s="22"/>
    </row>
    <row r="29" spans="1:7">
      <c r="A29" s="23" t="s">
        <v>26</v>
      </c>
      <c r="B29" s="24"/>
      <c r="C29" s="19"/>
      <c r="D29" s="19"/>
      <c r="E29" s="19"/>
    </row>
    <row r="30" spans="1:7">
      <c r="A30" s="4"/>
      <c r="B30" s="12"/>
      <c r="C30" s="5"/>
      <c r="D30" s="6"/>
      <c r="E30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2025-01-30T12:07:50Z</dcterms:modified>
</cp:coreProperties>
</file>