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6" i="1"/>
  <c r="E15"/>
  <c r="E14"/>
  <c r="E6"/>
  <c r="E7"/>
  <c r="E18"/>
  <c r="E17"/>
  <c r="D22"/>
  <c r="C22"/>
  <c r="E21"/>
  <c r="E22" s="1"/>
  <c r="D10"/>
  <c r="C10"/>
  <c r="E9"/>
  <c r="E24" l="1"/>
  <c r="E12"/>
  <c r="E10"/>
  <c r="E23" s="1"/>
  <c r="E26" s="1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<sst xmlns="http://schemas.openxmlformats.org/spreadsheetml/2006/main" count="28" uniqueCount="28">
  <si>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</si>
  <si>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</si>
  <si>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</si>
  <si>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</si>
  <si>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</si>
  <si>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</si>
  <si>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</si>
  <si>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</si>
  <si>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</si>
  <si>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</si>
  <si>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</si>
  <si>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</si>
  <si>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8/65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</si>
  <si>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</si>
  <si>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</si>
  <si>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</si>
  <si>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</si>
  <si>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</si>
  <si>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</si>
  <si>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</si>
  <si>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</si>
  <si>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</si>
  <si>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</si>
  <si>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</si>
  <si>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</si>
  <si>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</si>
  <si>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</si>
  <si>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 Дом" договора управления  за 2024 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</si>
</sst>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30"/>
    </sheetView>
  </sheetViews>
  <sheetFormatPr defaultRowHeight="15"/>
  <cols>
    <col min="2" max="2" width="44" customWidth="1"/>
    <col min="3" max="3" width="11.140625" customWidth="1"/>
    <col min="4" max="4" width="10.7109375" customWidth="1"/>
    <col min="5" max="5" width="16.2851562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213.1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11380</v>
      </c>
      <c r="D6" s="14">
        <v>5960</v>
      </c>
      <c r="E6" s="15">
        <f>D6</f>
        <v>5960</v>
      </c>
    </row>
    <row r="7" spans="1:5">
      <c r="A7" s="7" t="s">
        <v>13</v>
      </c>
      <c r="B7" s="11"/>
      <c r="C7" s="14">
        <v>5294</v>
      </c>
      <c r="D7" s="14">
        <v>2772</v>
      </c>
      <c r="E7" s="15">
        <f>D7</f>
        <v>2772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16674</v>
      </c>
      <c r="D10" s="18">
        <f>SUM(D6:D9)</f>
        <v>8732</v>
      </c>
      <c r="E10" s="19">
        <f>SUM(E6:E9)</f>
        <v>8732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(D22+D10)*1%</f>
        <v>87.320000000000007</v>
      </c>
    </row>
    <row r="13" spans="1:5">
      <c r="A13" s="10" t="s">
        <v>17</v>
      </c>
      <c r="B13" s="11"/>
      <c r="C13" s="19"/>
      <c r="D13" s="19"/>
      <c r="E13" s="15">
        <f>C10*15%</f>
        <v>2501.1</v>
      </c>
    </row>
    <row r="14" spans="1:5">
      <c r="A14" s="16" t="s">
        <v>18</v>
      </c>
      <c r="B14" s="20"/>
      <c r="C14" s="19"/>
      <c r="D14" s="19"/>
      <c r="E14" s="15">
        <f>B4*8.2*1.15</f>
        <v>2009.5329999999997</v>
      </c>
    </row>
    <row r="15" spans="1:5">
      <c r="A15" s="7" t="s">
        <v>19</v>
      </c>
      <c r="B15" s="11"/>
      <c r="C15" s="19"/>
      <c r="D15" s="19"/>
      <c r="E15" s="15">
        <f>B4*7*1.07</f>
        <v>1596.1190000000001</v>
      </c>
    </row>
    <row r="16" spans="1:5">
      <c r="A16" s="7" t="s">
        <v>20</v>
      </c>
      <c r="B16" s="11"/>
      <c r="C16" s="19"/>
      <c r="D16" s="19"/>
      <c r="E16" s="15">
        <f>B4*5*1.1</f>
        <v>1172.0500000000002</v>
      </c>
    </row>
    <row r="17" spans="1:7">
      <c r="A17" s="7" t="s">
        <v>8</v>
      </c>
      <c r="B17" s="11"/>
      <c r="C17" s="19"/>
      <c r="D17" s="19"/>
      <c r="E17" s="15">
        <f>B4*6</f>
        <v>1278.5999999999999</v>
      </c>
    </row>
    <row r="18" spans="1:7">
      <c r="A18" s="7" t="s">
        <v>7</v>
      </c>
      <c r="B18" s="11"/>
      <c r="C18" s="19"/>
      <c r="D18" s="19"/>
      <c r="E18" s="15">
        <f>B4*2.71</f>
        <v>577.50099999999998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/>
      <c r="D21" s="21"/>
      <c r="E21" s="21">
        <f>C21</f>
        <v>0</v>
      </c>
    </row>
    <row r="22" spans="1:7">
      <c r="A22" s="10"/>
      <c r="B22" s="11" t="s">
        <v>23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7">
      <c r="A23" s="10"/>
      <c r="B23" s="11" t="s">
        <v>24</v>
      </c>
      <c r="C23" s="21"/>
      <c r="D23" s="21"/>
      <c r="E23" s="19">
        <f>E10+E22</f>
        <v>8732</v>
      </c>
    </row>
    <row r="24" spans="1:7">
      <c r="A24" s="10" t="s">
        <v>25</v>
      </c>
      <c r="B24" s="8"/>
      <c r="C24" s="21"/>
      <c r="D24" s="21"/>
      <c r="E24" s="19">
        <f>C10-D10</f>
        <v>7942</v>
      </c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>
        <f>D10+D22-E23</f>
        <v>0</v>
      </c>
    </row>
    <row r="27" spans="1:7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2025-01-29T07:28:59Z</dcterms:modified>
</cp:coreProperties>
</file>