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2"/>
  <c r="E6"/>
  <c r="E13"/>
  <c r="E8"/>
  <c r="D28"/>
  <c r="C28"/>
  <c r="E27"/>
  <c r="E26"/>
  <c r="E25"/>
  <c r="E23"/>
  <c r="E22"/>
  <c r="D9"/>
  <c r="C9"/>
  <c r="E14" s="1"/>
  <c r="E24" l="1"/>
  <c r="E28" s="1"/>
  <c r="E11"/>
  <c r="E9"/>
  <c r="E29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<sst xmlns="http://schemas.openxmlformats.org/spreadsheetml/2006/main" count="36" uniqueCount="36">
  <si>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</si>
  <si>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</si>
  <si>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</si>
  <si>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</si>
  <si>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</si>
  <si>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</si>
  <si>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</si>
  <si>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</si>
  <si>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</si>
  <si>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</si>
  <si>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</si>
  <si>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</si>
  <si>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</si>
  <si>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</si>
  <si>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</si>
  <si>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</si>
  <si>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</si>
  <si>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</si>
  <si>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</si>
  <si>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</si>
  <si>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</si>
  <si>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</si>
  <si>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</si>
  <si>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</si>
  <si>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</si>
  <si>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</si>
  <si>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</si>
  <si>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/2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</si>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</sst>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32"/>
    </sheetView>
  </sheetViews>
  <sheetFormatPr defaultRowHeight="15"/>
  <cols>
    <col min="1" max="1" width="13.85546875" customWidth="1"/>
    <col min="2" max="2" width="39.42578125" customWidth="1"/>
    <col min="3" max="3" width="11.85546875" customWidth="1"/>
    <col min="4" max="4" width="11.7109375" customWidth="1"/>
    <col min="5" max="5" width="15.28515625" customWidth="1"/>
    <col min="7" max="7" width="9.7109375" bestFit="1" customWidth="1"/>
  </cols>
  <sheetData>
    <row r="1" spans="1:6">
      <c r="A1" s="1" t="s">
        <v>35</v>
      </c>
    </row>
    <row r="3" spans="1:6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6">
      <c r="A4" s="5" t="s">
        <v>16</v>
      </c>
      <c r="B4" s="6">
        <v>1317.6</v>
      </c>
      <c r="C4" s="7"/>
      <c r="D4" s="7"/>
      <c r="E4" s="25" t="s">
        <v>17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5"/>
      <c r="C6" s="28">
        <v>133840</v>
      </c>
      <c r="D6" s="28">
        <v>128279</v>
      </c>
      <c r="E6" s="18">
        <f>D6*30%+66798</f>
        <v>105281.7</v>
      </c>
    </row>
    <row r="7" spans="1:6">
      <c r="A7" s="8" t="s">
        <v>18</v>
      </c>
      <c r="B7" s="15"/>
      <c r="C7" s="28">
        <v>177083</v>
      </c>
      <c r="D7" s="28">
        <v>161576</v>
      </c>
      <c r="E7" s="18">
        <f>D7</f>
        <v>161576</v>
      </c>
    </row>
    <row r="8" spans="1:6">
      <c r="A8" s="27" t="s">
        <v>8</v>
      </c>
      <c r="B8" s="15"/>
      <c r="C8" s="26">
        <v>6087</v>
      </c>
      <c r="D8" s="28">
        <v>5819</v>
      </c>
      <c r="E8" s="18">
        <f>C8</f>
        <v>6087</v>
      </c>
    </row>
    <row r="9" spans="1:6">
      <c r="A9" s="8"/>
      <c r="B9" s="9" t="s">
        <v>19</v>
      </c>
      <c r="C9" s="29">
        <f>SUM(C6:C8)</f>
        <v>317010</v>
      </c>
      <c r="D9" s="29">
        <f>SUM(D6:D8)</f>
        <v>295674</v>
      </c>
      <c r="E9" s="17">
        <f>SUM(E6:E8)</f>
        <v>272944.7</v>
      </c>
    </row>
    <row r="10" spans="1:6">
      <c r="A10" s="14" t="s">
        <v>20</v>
      </c>
      <c r="B10" s="15"/>
      <c r="C10" s="29"/>
      <c r="D10" s="29"/>
      <c r="E10" s="18"/>
    </row>
    <row r="11" spans="1:6">
      <c r="A11" s="14" t="s">
        <v>6</v>
      </c>
      <c r="B11" s="15"/>
      <c r="C11" s="17"/>
      <c r="D11" s="17"/>
      <c r="E11" s="18">
        <f>(D28+D9)*1%</f>
        <v>3053.56</v>
      </c>
    </row>
    <row r="12" spans="1:6">
      <c r="A12" s="27" t="s">
        <v>33</v>
      </c>
      <c r="B12" s="15"/>
      <c r="C12" s="17"/>
      <c r="D12" s="17"/>
      <c r="E12" s="18">
        <f>7.56*B4*12</f>
        <v>119532.67199999999</v>
      </c>
      <c r="F12" s="35"/>
    </row>
    <row r="13" spans="1:6">
      <c r="A13" s="27" t="s">
        <v>34</v>
      </c>
      <c r="B13" s="15"/>
      <c r="C13" s="17"/>
      <c r="D13" s="17"/>
      <c r="E13" s="18">
        <f>B4*12.8</f>
        <v>16865.28</v>
      </c>
    </row>
    <row r="14" spans="1:6">
      <c r="A14" s="27" t="s">
        <v>28</v>
      </c>
      <c r="B14" s="15"/>
      <c r="C14" s="17"/>
      <c r="D14" s="17"/>
      <c r="E14" s="18">
        <f>C9*15%</f>
        <v>47551.5</v>
      </c>
    </row>
    <row r="15" spans="1:6">
      <c r="A15" s="27" t="s">
        <v>9</v>
      </c>
      <c r="B15" s="30"/>
      <c r="C15" s="17"/>
      <c r="D15" s="17"/>
      <c r="E15" s="18">
        <f>B4*10.06</f>
        <v>13255.056</v>
      </c>
    </row>
    <row r="16" spans="1:6">
      <c r="A16" s="8" t="s">
        <v>10</v>
      </c>
      <c r="B16" s="15"/>
      <c r="C16" s="17"/>
      <c r="D16" s="17"/>
      <c r="E16" s="18">
        <f>B4*8.08</f>
        <v>10646.207999999999</v>
      </c>
      <c r="F16" s="35"/>
    </row>
    <row r="17" spans="1:6">
      <c r="A17" s="8" t="s">
        <v>21</v>
      </c>
      <c r="B17" s="15"/>
      <c r="C17" s="17"/>
      <c r="D17" s="17"/>
      <c r="E17" s="18">
        <f>B4*6</f>
        <v>7905.5999999999995</v>
      </c>
    </row>
    <row r="18" spans="1:6">
      <c r="A18" s="8" t="s">
        <v>29</v>
      </c>
      <c r="B18" s="15"/>
      <c r="C18" s="17"/>
      <c r="D18" s="17"/>
      <c r="E18" s="18">
        <f>B4*7</f>
        <v>9223.1999999999989</v>
      </c>
    </row>
    <row r="19" spans="1:6">
      <c r="A19" s="8" t="s">
        <v>30</v>
      </c>
      <c r="B19" s="15"/>
      <c r="C19" s="17"/>
      <c r="D19" s="17"/>
      <c r="E19" s="18">
        <f>B4*3.71</f>
        <v>4888.2959999999994</v>
      </c>
    </row>
    <row r="20" spans="1:6">
      <c r="A20" s="27" t="s">
        <v>22</v>
      </c>
      <c r="B20" s="15"/>
      <c r="C20" s="17"/>
      <c r="D20" s="17"/>
      <c r="E20" s="18">
        <v>24944</v>
      </c>
    </row>
    <row r="21" spans="1:6">
      <c r="A21" s="27"/>
      <c r="B21" s="15"/>
      <c r="C21" s="17"/>
      <c r="D21" s="17"/>
      <c r="E21" s="18"/>
    </row>
    <row r="22" spans="1:6" ht="15.75">
      <c r="A22" s="20" t="s">
        <v>12</v>
      </c>
      <c r="B22" s="9"/>
      <c r="C22" s="19">
        <v>2338</v>
      </c>
      <c r="D22" s="19">
        <v>1772</v>
      </c>
      <c r="E22" s="19">
        <f t="shared" ref="E22:E27" si="0">C22</f>
        <v>2338</v>
      </c>
    </row>
    <row r="23" spans="1:6" ht="15.75">
      <c r="A23" s="20" t="s">
        <v>31</v>
      </c>
      <c r="B23" s="9"/>
      <c r="C23" s="19">
        <v>3350</v>
      </c>
      <c r="D23" s="19">
        <v>2546</v>
      </c>
      <c r="E23" s="19">
        <f t="shared" si="0"/>
        <v>3350</v>
      </c>
    </row>
    <row r="24" spans="1:6">
      <c r="A24" s="14" t="s">
        <v>11</v>
      </c>
      <c r="B24" s="9"/>
      <c r="C24" s="19">
        <v>5875</v>
      </c>
      <c r="D24" s="19">
        <v>5364</v>
      </c>
      <c r="E24" s="19">
        <f>D24</f>
        <v>5364</v>
      </c>
    </row>
    <row r="25" spans="1:6">
      <c r="A25" s="31" t="s">
        <v>23</v>
      </c>
      <c r="B25" s="32"/>
      <c r="C25" s="21"/>
      <c r="D25" s="21"/>
      <c r="E25" s="21">
        <f t="shared" si="0"/>
        <v>0</v>
      </c>
    </row>
    <row r="26" spans="1:6">
      <c r="A26" s="14" t="s">
        <v>24</v>
      </c>
      <c r="B26" s="9"/>
      <c r="C26" s="19"/>
      <c r="D26" s="19"/>
      <c r="E26" s="19">
        <f t="shared" si="0"/>
        <v>0</v>
      </c>
    </row>
    <row r="27" spans="1:6">
      <c r="A27" s="31" t="s">
        <v>25</v>
      </c>
      <c r="B27" s="32"/>
      <c r="C27" s="21"/>
      <c r="D27" s="21"/>
      <c r="E27" s="21">
        <f t="shared" si="0"/>
        <v>0</v>
      </c>
    </row>
    <row r="28" spans="1:6">
      <c r="A28" s="14"/>
      <c r="B28" s="15" t="s">
        <v>32</v>
      </c>
      <c r="C28" s="17">
        <f>SUM(C22:C27)</f>
        <v>11563</v>
      </c>
      <c r="D28" s="17">
        <f>SUM(D22:D27)</f>
        <v>9682</v>
      </c>
      <c r="E28" s="17">
        <f>SUM(E22:E27)</f>
        <v>11052</v>
      </c>
    </row>
    <row r="29" spans="1:6">
      <c r="A29" s="14"/>
      <c r="B29" s="15" t="s">
        <v>26</v>
      </c>
      <c r="C29" s="19"/>
      <c r="D29" s="19"/>
      <c r="E29" s="17">
        <f>E28+E9</f>
        <v>283996.7</v>
      </c>
    </row>
    <row r="30" spans="1:6">
      <c r="A30" s="14" t="s">
        <v>13</v>
      </c>
      <c r="B30" s="9"/>
      <c r="C30" s="19"/>
      <c r="D30" s="19"/>
      <c r="E30" s="17">
        <v>0</v>
      </c>
    </row>
    <row r="31" spans="1:6">
      <c r="A31" s="12"/>
      <c r="B31" s="13"/>
      <c r="C31" s="22"/>
      <c r="D31" s="22"/>
      <c r="E31" s="22"/>
    </row>
    <row r="32" spans="1:6">
      <c r="A32" s="23" t="s">
        <v>14</v>
      </c>
      <c r="B32" s="24"/>
      <c r="C32" s="17"/>
      <c r="D32" s="17"/>
      <c r="E32" s="17">
        <v>0</v>
      </c>
      <c r="F32" s="16"/>
    </row>
    <row r="33" spans="1:7">
      <c r="A33" s="33"/>
      <c r="B33" s="33"/>
      <c r="C33" s="34"/>
      <c r="D33" s="34"/>
      <c r="E33" s="34"/>
    </row>
    <row r="34" spans="1:7">
      <c r="A34" s="33"/>
      <c r="B34" s="33"/>
      <c r="C34" s="34"/>
      <c r="D34" s="34"/>
      <c r="E34" s="34"/>
      <c r="G34" s="16"/>
    </row>
    <row r="35" spans="1:7">
      <c r="A35" s="33"/>
      <c r="B35" s="33"/>
      <c r="C35" s="34"/>
      <c r="D35" s="34"/>
      <c r="E35" s="34"/>
    </row>
    <row r="36" spans="1:7">
      <c r="A36" s="33"/>
      <c r="B36" s="33"/>
      <c r="C36" s="33"/>
      <c r="D36" s="33"/>
      <c r="E36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2025-02-11T07:36:05Z</dcterms:modified>
</cp:coreProperties>
</file>