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13"/>
  <c r="E6"/>
  <c r="E7"/>
  <c r="E8"/>
  <c r="D26"/>
  <c r="C26"/>
  <c r="E25"/>
  <c r="E24"/>
  <c r="E23"/>
  <c r="E22"/>
  <c r="E21"/>
  <c r="E20"/>
  <c r="D9"/>
  <c r="C9"/>
  <c r="E12" s="1"/>
  <c r="E11" l="1"/>
  <c r="E26"/>
  <c r="E9"/>
  <c r="E27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<sst xmlns="http://schemas.openxmlformats.org/spreadsheetml/2006/main" count="34" uniqueCount="34">
  <si>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</si>
  <si>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</si>
  <si>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</si>
  <si>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</si>
  <si>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</si>
  <si>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</si>
  <si>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</si>
  <si>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</si>
  <si>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</si>
  <si>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</si>
  <si>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</si>
  <si>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</si>
  <si>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</si>
  <si>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</si>
  <si>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</si>
  <si>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</si>
  <si>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</si>
  <si>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</si>
  <si>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</si>
  <si>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</si>
  <si>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</si>
  <si>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</si>
  <si>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</si>
  <si>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</si>
  <si>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</si>
  <si>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</si>
  <si>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</si>
  <si>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пр.Кирова д.45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</si>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</sst>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0" fillId="0" borderId="13" xfId="0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4" fontId="0" fillId="0" borderId="7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Layout" workbookViewId="0">
      <selection sqref="A1:E30"/>
    </sheetView>
  </sheetViews>
  <sheetFormatPr defaultRowHeight="15"/>
  <cols>
    <col min="1" max="1" width="13.28515625" customWidth="1"/>
    <col min="2" max="2" width="39" customWidth="1"/>
    <col min="3" max="3" width="11.85546875" customWidth="1"/>
    <col min="4" max="4" width="11.5703125" customWidth="1"/>
    <col min="5" max="5" width="16.140625" customWidth="1"/>
  </cols>
  <sheetData>
    <row r="1" spans="1:8">
      <c r="A1" s="1" t="s">
        <v>33</v>
      </c>
    </row>
    <row r="3" spans="1:8">
      <c r="A3" s="15" t="s">
        <v>27</v>
      </c>
      <c r="B3" s="7"/>
      <c r="C3" s="2" t="s">
        <v>0</v>
      </c>
      <c r="D3" s="2" t="s">
        <v>1</v>
      </c>
      <c r="E3" s="16" t="s">
        <v>7</v>
      </c>
    </row>
    <row r="4" spans="1:8">
      <c r="A4" s="12" t="s">
        <v>8</v>
      </c>
      <c r="B4" s="17">
        <v>238.61</v>
      </c>
      <c r="C4" s="3"/>
      <c r="D4" s="3"/>
      <c r="E4" s="18" t="s">
        <v>9</v>
      </c>
    </row>
    <row r="5" spans="1:8">
      <c r="A5" s="4"/>
      <c r="B5" s="5" t="s">
        <v>2</v>
      </c>
      <c r="C5" s="6" t="s">
        <v>10</v>
      </c>
      <c r="D5" s="6" t="s">
        <v>3</v>
      </c>
      <c r="E5" s="6" t="s">
        <v>4</v>
      </c>
    </row>
    <row r="6" spans="1:8">
      <c r="A6" s="4" t="s">
        <v>6</v>
      </c>
      <c r="B6" s="11"/>
      <c r="C6" s="21">
        <v>14800</v>
      </c>
      <c r="D6" s="21">
        <v>14708</v>
      </c>
      <c r="E6" s="22">
        <f>D6</f>
        <v>14708</v>
      </c>
    </row>
    <row r="7" spans="1:8">
      <c r="A7" s="4" t="s">
        <v>11</v>
      </c>
      <c r="B7" s="11"/>
      <c r="C7" s="21">
        <v>6891</v>
      </c>
      <c r="D7" s="21">
        <v>6847</v>
      </c>
      <c r="E7" s="22">
        <f>D7</f>
        <v>6847</v>
      </c>
    </row>
    <row r="8" spans="1:8">
      <c r="A8" s="20" t="s">
        <v>12</v>
      </c>
      <c r="B8" s="11"/>
      <c r="C8" s="19">
        <v>1119</v>
      </c>
      <c r="D8" s="21">
        <v>1112</v>
      </c>
      <c r="E8" s="22">
        <f>D8</f>
        <v>1112</v>
      </c>
      <c r="F8" s="32"/>
    </row>
    <row r="9" spans="1:8">
      <c r="A9" s="4"/>
      <c r="B9" s="5" t="s">
        <v>13</v>
      </c>
      <c r="C9" s="23">
        <f>SUM(C6:C8)</f>
        <v>22810</v>
      </c>
      <c r="D9" s="23">
        <f>SUM(D6:D8)</f>
        <v>22667</v>
      </c>
      <c r="E9" s="24">
        <f>SUM(E6:E8)</f>
        <v>22667</v>
      </c>
    </row>
    <row r="10" spans="1:8">
      <c r="A10" s="10" t="s">
        <v>14</v>
      </c>
      <c r="B10" s="11"/>
      <c r="C10" s="23"/>
      <c r="D10" s="23"/>
      <c r="E10" s="22"/>
    </row>
    <row r="11" spans="1:8">
      <c r="A11" s="10" t="s">
        <v>5</v>
      </c>
      <c r="B11" s="11"/>
      <c r="C11" s="24"/>
      <c r="D11" s="24"/>
      <c r="E11" s="22">
        <f>(D26+D9)*1%</f>
        <v>243.33</v>
      </c>
      <c r="H11" s="32"/>
    </row>
    <row r="12" spans="1:8">
      <c r="A12" s="20" t="s">
        <v>28</v>
      </c>
      <c r="B12" s="11"/>
      <c r="C12" s="24"/>
      <c r="D12" s="24"/>
      <c r="E12" s="22">
        <f>C9*15%</f>
        <v>3421.5</v>
      </c>
    </row>
    <row r="13" spans="1:8">
      <c r="A13" s="20" t="s">
        <v>15</v>
      </c>
      <c r="B13" s="25"/>
      <c r="C13" s="24"/>
      <c r="D13" s="24"/>
      <c r="E13" s="22">
        <f>B4*10.06</f>
        <v>2400.4166000000005</v>
      </c>
      <c r="G13" s="32"/>
      <c r="H13" s="32"/>
    </row>
    <row r="14" spans="1:8">
      <c r="A14" s="4" t="s">
        <v>16</v>
      </c>
      <c r="B14" s="11"/>
      <c r="C14" s="24"/>
      <c r="D14" s="24"/>
      <c r="E14" s="22">
        <f>B4*8.08</f>
        <v>1927.9688000000001</v>
      </c>
    </row>
    <row r="15" spans="1:8">
      <c r="A15" s="4" t="s">
        <v>17</v>
      </c>
      <c r="B15" s="11"/>
      <c r="C15" s="24"/>
      <c r="D15" s="24"/>
      <c r="E15" s="22">
        <f>B4*6</f>
        <v>1431.66</v>
      </c>
      <c r="H15" s="32"/>
    </row>
    <row r="16" spans="1:8">
      <c r="A16" s="4" t="s">
        <v>29</v>
      </c>
      <c r="B16" s="11"/>
      <c r="C16" s="24"/>
      <c r="D16" s="24"/>
      <c r="E16" s="22">
        <f>B4*7</f>
        <v>1670.27</v>
      </c>
    </row>
    <row r="17" spans="1:7">
      <c r="A17" s="4" t="s">
        <v>30</v>
      </c>
      <c r="B17" s="11"/>
      <c r="C17" s="24"/>
      <c r="D17" s="24"/>
      <c r="E17" s="22">
        <f>B4*3.71</f>
        <v>885.24310000000003</v>
      </c>
    </row>
    <row r="18" spans="1:7">
      <c r="A18" s="20" t="s">
        <v>18</v>
      </c>
      <c r="B18" s="11"/>
      <c r="C18" s="24"/>
      <c r="D18" s="24"/>
      <c r="E18" s="22">
        <v>7122</v>
      </c>
    </row>
    <row r="19" spans="1:7">
      <c r="A19" s="20"/>
      <c r="B19" s="11"/>
      <c r="C19" s="24"/>
      <c r="D19" s="24"/>
      <c r="E19" s="22"/>
    </row>
    <row r="20" spans="1:7" ht="15.75">
      <c r="A20" s="27" t="s">
        <v>19</v>
      </c>
      <c r="B20" s="5"/>
      <c r="C20" s="26">
        <v>77</v>
      </c>
      <c r="D20" s="26">
        <v>66</v>
      </c>
      <c r="E20" s="26">
        <f t="shared" ref="E20:E25" si="0">C20</f>
        <v>77</v>
      </c>
    </row>
    <row r="21" spans="1:7" ht="15.75">
      <c r="A21" s="27" t="s">
        <v>31</v>
      </c>
      <c r="B21" s="5"/>
      <c r="C21" s="26">
        <v>109</v>
      </c>
      <c r="D21" s="26">
        <v>94</v>
      </c>
      <c r="E21" s="26">
        <f t="shared" si="0"/>
        <v>109</v>
      </c>
    </row>
    <row r="22" spans="1:7">
      <c r="A22" s="10" t="s">
        <v>20</v>
      </c>
      <c r="B22" s="5"/>
      <c r="C22" s="26">
        <v>1599</v>
      </c>
      <c r="D22" s="26">
        <v>1506</v>
      </c>
      <c r="E22" s="26">
        <f t="shared" si="0"/>
        <v>1599</v>
      </c>
      <c r="G22" s="14"/>
    </row>
    <row r="23" spans="1:7">
      <c r="A23" s="8" t="s">
        <v>21</v>
      </c>
      <c r="B23" s="9"/>
      <c r="C23" s="28"/>
      <c r="D23" s="28"/>
      <c r="E23" s="28">
        <f t="shared" si="0"/>
        <v>0</v>
      </c>
    </row>
    <row r="24" spans="1:7">
      <c r="A24" s="10" t="s">
        <v>22</v>
      </c>
      <c r="B24" s="5"/>
      <c r="C24" s="26"/>
      <c r="D24" s="26"/>
      <c r="E24" s="26">
        <f t="shared" si="0"/>
        <v>0</v>
      </c>
    </row>
    <row r="25" spans="1:7">
      <c r="A25" s="8" t="s">
        <v>23</v>
      </c>
      <c r="B25" s="9"/>
      <c r="C25" s="28"/>
      <c r="D25" s="28"/>
      <c r="E25" s="28">
        <f t="shared" si="0"/>
        <v>0</v>
      </c>
    </row>
    <row r="26" spans="1:7">
      <c r="A26" s="10"/>
      <c r="B26" s="11" t="s">
        <v>32</v>
      </c>
      <c r="C26" s="24">
        <f>SUM(C20:C25)</f>
        <v>1785</v>
      </c>
      <c r="D26" s="24">
        <f>SUM(D20:D25)</f>
        <v>1666</v>
      </c>
      <c r="E26" s="24">
        <f>SUM(E20:E25)</f>
        <v>1785</v>
      </c>
    </row>
    <row r="27" spans="1:7">
      <c r="A27" s="10"/>
      <c r="B27" s="11" t="s">
        <v>24</v>
      </c>
      <c r="C27" s="26"/>
      <c r="D27" s="26"/>
      <c r="E27" s="24">
        <f>E26+E9</f>
        <v>24452</v>
      </c>
    </row>
    <row r="28" spans="1:7">
      <c r="A28" s="10" t="s">
        <v>25</v>
      </c>
      <c r="B28" s="5"/>
      <c r="C28" s="26"/>
      <c r="D28" s="26"/>
      <c r="E28" s="24"/>
    </row>
    <row r="29" spans="1:7">
      <c r="A29" s="29" t="s">
        <v>26</v>
      </c>
      <c r="B29" s="30"/>
      <c r="C29" s="24"/>
      <c r="D29" s="24"/>
      <c r="E29" s="24"/>
    </row>
    <row r="30" spans="1:7">
      <c r="A30" s="4"/>
      <c r="B30" s="13"/>
      <c r="C30" s="5"/>
      <c r="D30" s="31"/>
      <c r="E30" s="3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2025-02-13T07:32:52Z</dcterms:modified>
</cp:coreProperties>
</file>