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3"/>
  <c r="E18"/>
  <c r="E17"/>
  <c r="E16"/>
  <c r="E15"/>
  <c r="E14"/>
  <c r="E7"/>
  <c r="E9"/>
  <c r="D24"/>
  <c r="C24"/>
  <c r="E23"/>
  <c r="E22"/>
  <c r="E21"/>
  <c r="D10"/>
  <c r="C10"/>
  <c r="E8"/>
  <c r="E24" l="1"/>
  <c r="E12"/>
  <c r="E10"/>
  <c r="E25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<sst xmlns="http://schemas.openxmlformats.org/spreadsheetml/2006/main" count="33" uniqueCount="33">
  <si>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</si>
  <si>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</si>
  <si>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</si>
  <si>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</si>
  <si>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</si>
  <si>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</si>
  <si>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</si>
  <si>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пр.Комсомольский д.22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</si>
  <si>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</si>
  <si>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</si>
  <si>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</si>
  <si>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</si>
  <si>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</si>
  <si>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</si>
  <si>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</si>
  <si>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</si>
  <si>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</si>
  <si>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</si>
  <si>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</si>
  <si>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</si>
  <si>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</si>
  <si>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</si>
  <si>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</si>
  <si>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</si>
  <si>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</si>
  <si>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</si>
  <si>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</si>
  <si>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</si>
  <si>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</si>
  <si>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</si>
  <si>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</si>
  <si>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,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</si>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</sst>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view="pageLayout" workbookViewId="0">
      <selection sqref="A1:E29"/>
    </sheetView>
  </sheetViews>
  <sheetFormatPr defaultRowHeight="15"/>
  <cols>
    <col min="1" max="1" width="13.28515625" customWidth="1"/>
    <col min="2" max="2" width="39" customWidth="1"/>
    <col min="3" max="3" width="11.85546875" customWidth="1"/>
    <col min="4" max="4" width="12.140625" customWidth="1"/>
    <col min="5" max="5" width="16.7109375" customWidth="1"/>
    <col min="7" max="7" width="11.28515625" customWidth="1"/>
  </cols>
  <sheetData>
    <row r="1" spans="1:9">
      <c r="A1" s="1" t="s">
        <v>32</v>
      </c>
    </row>
    <row r="3" spans="1:9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9">
      <c r="A4" s="12" t="s">
        <v>9</v>
      </c>
      <c r="B4" s="16">
        <v>363.9</v>
      </c>
      <c r="C4" s="5"/>
      <c r="D4" s="5"/>
      <c r="E4" s="17" t="s">
        <v>10</v>
      </c>
    </row>
    <row r="5" spans="1:9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9">
      <c r="A6" s="6" t="s">
        <v>6</v>
      </c>
      <c r="B6" s="11"/>
      <c r="C6" s="20">
        <v>22502</v>
      </c>
      <c r="D6" s="20">
        <v>6363</v>
      </c>
      <c r="E6" s="21">
        <f>D6</f>
        <v>6363</v>
      </c>
    </row>
    <row r="7" spans="1:9">
      <c r="A7" s="6" t="s">
        <v>12</v>
      </c>
      <c r="B7" s="11"/>
      <c r="C7" s="20">
        <v>10477</v>
      </c>
      <c r="D7" s="20">
        <v>2909</v>
      </c>
      <c r="E7" s="21">
        <f>D7</f>
        <v>2909</v>
      </c>
    </row>
    <row r="8" spans="1:9">
      <c r="A8" s="6" t="s">
        <v>26</v>
      </c>
      <c r="B8" s="11"/>
      <c r="C8" s="20"/>
      <c r="D8" s="20"/>
      <c r="E8" s="21">
        <f>D8</f>
        <v>0</v>
      </c>
    </row>
    <row r="9" spans="1:9">
      <c r="A9" s="19" t="s">
        <v>13</v>
      </c>
      <c r="B9" s="11"/>
      <c r="C9" s="18">
        <v>1702</v>
      </c>
      <c r="D9" s="20">
        <v>472</v>
      </c>
      <c r="E9" s="21">
        <f>D9</f>
        <v>472</v>
      </c>
      <c r="I9" s="29"/>
    </row>
    <row r="10" spans="1:9">
      <c r="A10" s="6"/>
      <c r="B10" s="7" t="s">
        <v>14</v>
      </c>
      <c r="C10" s="22">
        <f>SUM(C6:C9)</f>
        <v>34681</v>
      </c>
      <c r="D10" s="22">
        <f>SUM(D6:D9)</f>
        <v>9744</v>
      </c>
      <c r="E10" s="23">
        <f>SUM(E6:E9)</f>
        <v>9744</v>
      </c>
      <c r="F10" s="29"/>
    </row>
    <row r="11" spans="1:9">
      <c r="A11" s="10" t="s">
        <v>15</v>
      </c>
      <c r="B11" s="11"/>
      <c r="C11" s="22"/>
      <c r="D11" s="22"/>
      <c r="E11" s="21"/>
    </row>
    <row r="12" spans="1:9">
      <c r="A12" s="10" t="s">
        <v>5</v>
      </c>
      <c r="B12" s="11"/>
      <c r="C12" s="23"/>
      <c r="D12" s="23"/>
      <c r="E12" s="21">
        <f>(D24+D10)*1%</f>
        <v>101.45</v>
      </c>
    </row>
    <row r="13" spans="1:9">
      <c r="A13" s="10" t="s">
        <v>27</v>
      </c>
      <c r="B13" s="11"/>
      <c r="C13" s="23"/>
      <c r="D13" s="23"/>
      <c r="E13" s="21">
        <f>C10*10%</f>
        <v>3468.1000000000004</v>
      </c>
      <c r="F13" s="29"/>
    </row>
    <row r="14" spans="1:9">
      <c r="A14" s="19" t="s">
        <v>16</v>
      </c>
      <c r="B14" s="24"/>
      <c r="C14" s="23"/>
      <c r="D14" s="23"/>
      <c r="E14" s="21">
        <f>B4*10.06</f>
        <v>3660.8339999999998</v>
      </c>
      <c r="G14" s="29"/>
    </row>
    <row r="15" spans="1:9">
      <c r="A15" s="6" t="s">
        <v>17</v>
      </c>
      <c r="B15" s="11"/>
      <c r="C15" s="23"/>
      <c r="D15" s="23"/>
      <c r="E15" s="21">
        <f>B4*8.08</f>
        <v>2940.3119999999999</v>
      </c>
    </row>
    <row r="16" spans="1:9">
      <c r="A16" s="6" t="s">
        <v>18</v>
      </c>
      <c r="B16" s="11"/>
      <c r="C16" s="23"/>
      <c r="D16" s="23"/>
      <c r="E16" s="21">
        <f>B4*6</f>
        <v>2183.3999999999996</v>
      </c>
      <c r="G16" s="13"/>
    </row>
    <row r="17" spans="1:8">
      <c r="A17" s="6" t="s">
        <v>28</v>
      </c>
      <c r="B17" s="11"/>
      <c r="C17" s="23"/>
      <c r="D17" s="23"/>
      <c r="E17" s="21">
        <f>B4*7</f>
        <v>2547.2999999999997</v>
      </c>
    </row>
    <row r="18" spans="1:8">
      <c r="A18" s="6" t="s">
        <v>29</v>
      </c>
      <c r="B18" s="11"/>
      <c r="C18" s="23"/>
      <c r="D18" s="23"/>
      <c r="E18" s="21">
        <f>B4*3.71</f>
        <v>1350.069</v>
      </c>
    </row>
    <row r="19" spans="1:8">
      <c r="A19" s="19" t="s">
        <v>19</v>
      </c>
      <c r="B19" s="11"/>
      <c r="C19" s="23"/>
      <c r="D19" s="23"/>
      <c r="E19" s="21">
        <v>11838</v>
      </c>
    </row>
    <row r="20" spans="1:8">
      <c r="A20" s="19"/>
      <c r="B20" s="11"/>
      <c r="C20" s="23"/>
      <c r="D20" s="23"/>
      <c r="E20" s="21"/>
    </row>
    <row r="21" spans="1:8">
      <c r="A21" s="6" t="s">
        <v>30</v>
      </c>
      <c r="B21" s="11"/>
      <c r="C21" s="23">
        <v>512</v>
      </c>
      <c r="D21" s="23">
        <v>110</v>
      </c>
      <c r="E21" s="21">
        <f>C21</f>
        <v>512</v>
      </c>
    </row>
    <row r="22" spans="1:8">
      <c r="A22" s="10" t="s">
        <v>21</v>
      </c>
      <c r="B22" s="7"/>
      <c r="C22" s="25">
        <v>777</v>
      </c>
      <c r="D22" s="25">
        <v>215</v>
      </c>
      <c r="E22" s="25">
        <f>C22</f>
        <v>777</v>
      </c>
      <c r="G22" s="13"/>
    </row>
    <row r="23" spans="1:8">
      <c r="A23" s="10" t="s">
        <v>20</v>
      </c>
      <c r="B23" s="7"/>
      <c r="C23" s="25">
        <v>358</v>
      </c>
      <c r="D23" s="25">
        <v>76</v>
      </c>
      <c r="E23" s="25">
        <f>C23</f>
        <v>358</v>
      </c>
    </row>
    <row r="24" spans="1:8">
      <c r="A24" s="10"/>
      <c r="B24" s="11" t="s">
        <v>22</v>
      </c>
      <c r="C24" s="23">
        <f>SUM(C21:C23)</f>
        <v>1647</v>
      </c>
      <c r="D24" s="23">
        <f>SUM(D21:D23)</f>
        <v>401</v>
      </c>
      <c r="E24" s="23">
        <f>SUM(E21:E23)</f>
        <v>1647</v>
      </c>
    </row>
    <row r="25" spans="1:8">
      <c r="A25" s="10"/>
      <c r="B25" s="11" t="s">
        <v>23</v>
      </c>
      <c r="C25" s="25"/>
      <c r="D25" s="25"/>
      <c r="E25" s="23">
        <f>E10+E24</f>
        <v>11391</v>
      </c>
    </row>
    <row r="26" spans="1:8">
      <c r="A26" s="10" t="s">
        <v>24</v>
      </c>
      <c r="B26" s="7"/>
      <c r="C26" s="25"/>
      <c r="D26" s="25"/>
      <c r="E26" s="23"/>
      <c r="H26" t="s">
        <v>31</v>
      </c>
    </row>
    <row r="27" spans="1:8">
      <c r="A27" s="3"/>
      <c r="B27" s="4"/>
      <c r="C27" s="28"/>
      <c r="D27" s="28"/>
      <c r="E27" s="28"/>
    </row>
    <row r="28" spans="1:8">
      <c r="A28" s="26" t="s">
        <v>25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2025-02-20T05:55:31Z</dcterms:modified>
</cp:coreProperties>
</file>