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6"/>
  <c r="E7"/>
  <c r="E14"/>
  <c r="D23"/>
  <c r="C23"/>
  <c r="E22"/>
  <c r="E23" s="1"/>
  <c r="D10"/>
  <c r="C10"/>
  <c r="E9"/>
  <c r="E8"/>
  <c r="E27" l="1"/>
  <c r="E25"/>
  <c r="E10"/>
  <c r="E24" s="1"/>
  <c r="E12"/>
  <c r="E13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<sst xmlns="http://schemas.openxmlformats.org/spreadsheetml/2006/main" count="31" uniqueCount="31">
  <si>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</si>
  <si>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</si>
  <si>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</si>
  <si>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</si>
  <si>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</si>
  <si>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</si>
  <si>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</si>
  <si>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ул.Гагарина д.130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</si>
  <si>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</si>
  <si>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</si>
  <si>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</si>
  <si>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</si>
  <si>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</si>
  <si>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</si>
  <si>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</si>
  <si>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</si>
  <si>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</si>
  <si>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</si>
  <si>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</si>
  <si>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</si>
  <si>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</si>
  <si>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</si>
  <si>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</si>
  <si>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</si>
  <si>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гр.2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</si>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</sst>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8.140625" customWidth="1"/>
    <col min="3" max="3" width="11.5703125" customWidth="1"/>
    <col min="4" max="4" width="10.28515625" customWidth="1"/>
    <col min="5" max="5" width="16.28515625" customWidth="1"/>
  </cols>
  <sheetData>
    <row r="1" spans="1:5">
      <c r="A1" s="1" t="s">
        <v>30</v>
      </c>
    </row>
    <row r="3" spans="1:5">
      <c r="A3" s="13" t="s">
        <v>7</v>
      </c>
      <c r="B3" s="9"/>
      <c r="C3" s="2" t="s">
        <v>0</v>
      </c>
      <c r="D3" s="2" t="s">
        <v>1</v>
      </c>
      <c r="E3" s="14" t="s">
        <v>8</v>
      </c>
    </row>
    <row r="4" spans="1:5">
      <c r="A4" s="15" t="s">
        <v>9</v>
      </c>
      <c r="B4" s="16">
        <v>52.1</v>
      </c>
      <c r="C4" s="5"/>
      <c r="D4" s="5"/>
      <c r="E4" s="17" t="s">
        <v>10</v>
      </c>
    </row>
    <row r="5" spans="1:5">
      <c r="A5" s="6"/>
      <c r="B5" s="7" t="s">
        <v>2</v>
      </c>
      <c r="C5" s="8" t="s">
        <v>24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2786</v>
      </c>
      <c r="D6" s="20">
        <v>3280</v>
      </c>
      <c r="E6" s="21">
        <f>D6</f>
        <v>3280</v>
      </c>
    </row>
    <row r="7" spans="1:5">
      <c r="A7" s="6" t="s">
        <v>11</v>
      </c>
      <c r="B7" s="11"/>
      <c r="C7" s="20">
        <v>1296</v>
      </c>
      <c r="D7" s="20">
        <v>1526</v>
      </c>
      <c r="E7" s="21">
        <f>D7</f>
        <v>1526</v>
      </c>
    </row>
    <row r="8" spans="1:5">
      <c r="A8" s="6" t="s">
        <v>25</v>
      </c>
      <c r="B8" s="11"/>
      <c r="C8" s="20">
        <v>5092</v>
      </c>
      <c r="D8" s="20">
        <v>6174</v>
      </c>
      <c r="E8" s="21">
        <f>D8</f>
        <v>6174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/>
      <c r="B10" s="7" t="s">
        <v>13</v>
      </c>
      <c r="C10" s="22">
        <f>SUM(C6:C9)</f>
        <v>9174</v>
      </c>
      <c r="D10" s="22">
        <f>SUM(D6:D9)</f>
        <v>10980</v>
      </c>
      <c r="E10" s="23">
        <f>SUM(E6:E9)</f>
        <v>10980</v>
      </c>
    </row>
    <row r="11" spans="1:5">
      <c r="A11" s="10" t="s">
        <v>14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(D23+D10)*1%</f>
        <v>109.8</v>
      </c>
    </row>
    <row r="13" spans="1:5">
      <c r="A13" s="10" t="s">
        <v>26</v>
      </c>
      <c r="B13" s="11"/>
      <c r="C13" s="23"/>
      <c r="D13" s="23"/>
      <c r="E13" s="21">
        <f>C10*10%</f>
        <v>917.40000000000009</v>
      </c>
    </row>
    <row r="14" spans="1:5">
      <c r="A14" s="19" t="s">
        <v>29</v>
      </c>
      <c r="B14" s="11"/>
      <c r="C14" s="23"/>
      <c r="D14" s="23"/>
      <c r="E14" s="21">
        <f>B4*12.8</f>
        <v>666.88000000000011</v>
      </c>
    </row>
    <row r="15" spans="1:5">
      <c r="A15" s="19" t="s">
        <v>15</v>
      </c>
      <c r="B15" s="24"/>
      <c r="C15" s="23"/>
      <c r="D15" s="23"/>
      <c r="E15" s="21">
        <f>B4*8.2*1.15</f>
        <v>491.30299999999994</v>
      </c>
    </row>
    <row r="16" spans="1:5">
      <c r="A16" s="6" t="s">
        <v>16</v>
      </c>
      <c r="B16" s="11"/>
      <c r="C16" s="23"/>
      <c r="D16" s="23"/>
      <c r="E16" s="21">
        <f>B4*7*1.07</f>
        <v>390.22899999999998</v>
      </c>
    </row>
    <row r="17" spans="1:7">
      <c r="A17" s="6" t="s">
        <v>17</v>
      </c>
      <c r="B17" s="11"/>
      <c r="C17" s="23"/>
      <c r="D17" s="23"/>
      <c r="E17" s="21">
        <f>B4*5*1.1</f>
        <v>286.55</v>
      </c>
    </row>
    <row r="18" spans="1:7">
      <c r="A18" s="6" t="s">
        <v>27</v>
      </c>
      <c r="B18" s="11"/>
      <c r="C18" s="23"/>
      <c r="D18" s="23"/>
      <c r="E18" s="21">
        <f>B4*6*1.1</f>
        <v>343.86000000000007</v>
      </c>
    </row>
    <row r="19" spans="1:7">
      <c r="A19" s="6" t="s">
        <v>28</v>
      </c>
      <c r="B19" s="11"/>
      <c r="C19" s="23"/>
      <c r="D19" s="23"/>
      <c r="E19" s="21">
        <f>B4*2.71*1.07</f>
        <v>151.07437000000002</v>
      </c>
    </row>
    <row r="20" spans="1:7">
      <c r="A20" s="19" t="s">
        <v>18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10" t="s">
        <v>19</v>
      </c>
      <c r="B22" s="7"/>
      <c r="C22" s="25"/>
      <c r="D22" s="25"/>
      <c r="E22" s="25">
        <f>C22</f>
        <v>0</v>
      </c>
    </row>
    <row r="23" spans="1:7">
      <c r="A23" s="10"/>
      <c r="B23" s="11" t="s">
        <v>20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2"/>
    </row>
    <row r="24" spans="1:7">
      <c r="A24" s="10"/>
      <c r="B24" s="11" t="s">
        <v>21</v>
      </c>
      <c r="C24" s="25"/>
      <c r="D24" s="25"/>
      <c r="E24" s="23">
        <f>E10+E23</f>
        <v>10980</v>
      </c>
    </row>
    <row r="25" spans="1:7">
      <c r="A25" s="10" t="s">
        <v>22</v>
      </c>
      <c r="B25" s="7"/>
      <c r="C25" s="25"/>
      <c r="D25" s="25"/>
      <c r="E25" s="23">
        <f>C10-D10</f>
        <v>-1806</v>
      </c>
    </row>
    <row r="26" spans="1:7">
      <c r="A26" s="3"/>
      <c r="B26" s="4"/>
      <c r="C26" s="28"/>
      <c r="D26" s="28"/>
      <c r="E26" s="28"/>
    </row>
    <row r="27" spans="1:7">
      <c r="A27" s="26" t="s">
        <v>23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2025-01-30T11:24:12Z</dcterms:modified>
</cp:coreProperties>
</file>