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7"/>
  <c r="E17"/>
  <c r="E16"/>
  <c r="E15"/>
  <c r="E14"/>
  <c r="E13"/>
  <c r="E20"/>
  <c r="E21"/>
  <c r="E22"/>
  <c r="E25"/>
  <c r="E24"/>
  <c r="E23"/>
  <c r="D9"/>
  <c r="C9"/>
  <c r="E12" s="1"/>
  <c r="D26" l="1"/>
  <c r="E11" s="1"/>
  <c r="C26"/>
  <c r="E9"/>
  <c r="E26"/>
  <c r="E28"/>
  <c r="E27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<sst xmlns="http://schemas.openxmlformats.org/spreadsheetml/2006/main" count="34" uniqueCount="34">
  <si>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</si>
  <si>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</si>
  <si>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</si>
  <si>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</si>
  <si>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</si>
  <si>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</si>
  <si>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</si>
  <si>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</si>
  <si>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</si>
  <si>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ул.Кингисеппа д.8а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</si>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</sst>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4" fontId="0" fillId="0" borderId="0" xfId="0" applyNumberFormat="1" applyBorder="1"/>
    <xf numFmtId="0" fontId="0" fillId="0" borderId="14" xfId="0" applyBorder="1"/>
    <xf numFmtId="0" fontId="0" fillId="0" borderId="13" xfId="0" applyBorder="1"/>
    <xf numFmtId="4" fontId="0" fillId="0" borderId="1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Layout" workbookViewId="0">
      <selection sqref="A1:E29"/>
    </sheetView>
  </sheetViews>
  <sheetFormatPr defaultRowHeight="15"/>
  <cols>
    <col min="1" max="1" width="14.28515625" customWidth="1"/>
    <col min="2" max="2" width="39.140625" customWidth="1"/>
    <col min="3" max="3" width="11.5703125" customWidth="1"/>
    <col min="4" max="4" width="11.28515625" customWidth="1"/>
    <col min="5" max="5" width="16.85546875" customWidth="1"/>
  </cols>
  <sheetData>
    <row r="1" spans="1:7">
      <c r="A1" s="1" t="s">
        <v>33</v>
      </c>
    </row>
    <row r="3" spans="1:7">
      <c r="A3" s="15" t="s">
        <v>9</v>
      </c>
      <c r="B3" s="9"/>
      <c r="C3" s="2" t="s">
        <v>0</v>
      </c>
      <c r="D3" s="2" t="s">
        <v>1</v>
      </c>
      <c r="E3" s="16" t="s">
        <v>10</v>
      </c>
    </row>
    <row r="4" spans="1:7">
      <c r="A4" s="3" t="s">
        <v>11</v>
      </c>
      <c r="B4" s="4">
        <v>258.2</v>
      </c>
      <c r="C4" s="5"/>
      <c r="D4" s="5"/>
      <c r="E4" s="17" t="s">
        <v>12</v>
      </c>
    </row>
    <row r="5" spans="1:7">
      <c r="A5" s="6"/>
      <c r="B5" s="7" t="s">
        <v>2</v>
      </c>
      <c r="C5" s="8" t="s">
        <v>3</v>
      </c>
      <c r="D5" s="8" t="s">
        <v>4</v>
      </c>
      <c r="E5" s="8" t="s">
        <v>5</v>
      </c>
    </row>
    <row r="6" spans="1:7">
      <c r="A6" s="6" t="s">
        <v>7</v>
      </c>
      <c r="B6" s="13"/>
      <c r="C6" s="20">
        <v>24849</v>
      </c>
      <c r="D6" s="20">
        <v>4312</v>
      </c>
      <c r="E6" s="21">
        <f>D6</f>
        <v>4312</v>
      </c>
    </row>
    <row r="7" spans="1:7">
      <c r="A7" s="6" t="s">
        <v>13</v>
      </c>
      <c r="B7" s="13"/>
      <c r="C7" s="20">
        <v>11511</v>
      </c>
      <c r="D7" s="20">
        <v>1997</v>
      </c>
      <c r="E7" s="21">
        <f>D7</f>
        <v>1997</v>
      </c>
      <c r="G7" s="35"/>
    </row>
    <row r="8" spans="1:7">
      <c r="A8" s="19" t="s">
        <v>14</v>
      </c>
      <c r="B8" s="13"/>
      <c r="C8" s="18">
        <v>1193</v>
      </c>
      <c r="D8" s="20">
        <v>207</v>
      </c>
      <c r="E8" s="21">
        <f>D8</f>
        <v>207</v>
      </c>
    </row>
    <row r="9" spans="1:7">
      <c r="A9" s="6"/>
      <c r="B9" s="7" t="s">
        <v>15</v>
      </c>
      <c r="C9" s="22">
        <f>SUM(C6:C8)</f>
        <v>37553</v>
      </c>
      <c r="D9" s="22">
        <f>SUM(D6:D8)</f>
        <v>6516</v>
      </c>
      <c r="E9" s="23">
        <f>SUM(E6:E8)</f>
        <v>6516</v>
      </c>
    </row>
    <row r="10" spans="1:7">
      <c r="A10" s="12" t="s">
        <v>16</v>
      </c>
      <c r="B10" s="13"/>
      <c r="C10" s="22"/>
      <c r="D10" s="22"/>
      <c r="E10" s="21"/>
      <c r="F10" s="35"/>
    </row>
    <row r="11" spans="1:7">
      <c r="A11" s="12" t="s">
        <v>6</v>
      </c>
      <c r="B11" s="13"/>
      <c r="C11" s="23"/>
      <c r="D11" s="23"/>
      <c r="E11" s="21">
        <f>(D26+D9)*1%</f>
        <v>68.25</v>
      </c>
    </row>
    <row r="12" spans="1:7">
      <c r="A12" s="19" t="s">
        <v>28</v>
      </c>
      <c r="B12" s="13"/>
      <c r="C12" s="23"/>
      <c r="D12" s="23"/>
      <c r="E12" s="21">
        <f>C9*10%</f>
        <v>3755.3</v>
      </c>
    </row>
    <row r="13" spans="1:7">
      <c r="A13" s="19" t="s">
        <v>17</v>
      </c>
      <c r="B13" s="24"/>
      <c r="C13" s="23"/>
      <c r="D13" s="23"/>
      <c r="E13" s="21">
        <f>B4*10.06</f>
        <v>2597.4920000000002</v>
      </c>
    </row>
    <row r="14" spans="1:7">
      <c r="A14" s="6" t="s">
        <v>18</v>
      </c>
      <c r="B14" s="13"/>
      <c r="C14" s="23"/>
      <c r="D14" s="23"/>
      <c r="E14" s="21">
        <f>B4*8.08</f>
        <v>2086.2559999999999</v>
      </c>
      <c r="G14" s="35"/>
    </row>
    <row r="15" spans="1:7">
      <c r="A15" s="6" t="s">
        <v>19</v>
      </c>
      <c r="B15" s="13"/>
      <c r="C15" s="23"/>
      <c r="D15" s="23"/>
      <c r="E15" s="21">
        <f>B4*6</f>
        <v>1549.1999999999998</v>
      </c>
    </row>
    <row r="16" spans="1:7">
      <c r="A16" s="6" t="s">
        <v>29</v>
      </c>
      <c r="B16" s="13"/>
      <c r="C16" s="23"/>
      <c r="D16" s="23"/>
      <c r="E16" s="21">
        <f>B4*7</f>
        <v>1807.3999999999999</v>
      </c>
    </row>
    <row r="17" spans="1:7">
      <c r="A17" s="6" t="s">
        <v>30</v>
      </c>
      <c r="B17" s="13"/>
      <c r="C17" s="23"/>
      <c r="D17" s="23"/>
      <c r="E17" s="21">
        <f>B4*3.71</f>
        <v>957.92199999999991</v>
      </c>
    </row>
    <row r="18" spans="1:7">
      <c r="A18" s="19" t="s">
        <v>8</v>
      </c>
      <c r="B18" s="13"/>
      <c r="C18" s="23"/>
      <c r="D18" s="23"/>
      <c r="E18" s="21">
        <v>6856</v>
      </c>
    </row>
    <row r="19" spans="1:7">
      <c r="A19" s="19"/>
      <c r="B19" s="13"/>
      <c r="C19" s="23"/>
      <c r="D19" s="23"/>
      <c r="E19" s="21"/>
    </row>
    <row r="20" spans="1:7" ht="15.75">
      <c r="A20" s="26" t="s">
        <v>20</v>
      </c>
      <c r="B20" s="7"/>
      <c r="C20" s="25">
        <v>163</v>
      </c>
      <c r="D20" s="25">
        <v>28</v>
      </c>
      <c r="E20" s="25">
        <f t="shared" ref="E20:E25" si="0">C20</f>
        <v>163</v>
      </c>
    </row>
    <row r="21" spans="1:7" ht="15.75">
      <c r="A21" s="26" t="s">
        <v>31</v>
      </c>
      <c r="B21" s="7"/>
      <c r="C21" s="25">
        <v>469</v>
      </c>
      <c r="D21" s="25">
        <v>80</v>
      </c>
      <c r="E21" s="25">
        <f t="shared" si="0"/>
        <v>469</v>
      </c>
      <c r="G21" s="14"/>
    </row>
    <row r="22" spans="1:7">
      <c r="A22" s="12" t="s">
        <v>21</v>
      </c>
      <c r="B22" s="7"/>
      <c r="C22" s="25">
        <v>403</v>
      </c>
      <c r="D22" s="25">
        <v>70</v>
      </c>
      <c r="E22" s="25">
        <f t="shared" si="0"/>
        <v>403</v>
      </c>
    </row>
    <row r="23" spans="1:7">
      <c r="A23" s="10" t="s">
        <v>22</v>
      </c>
      <c r="B23" s="11"/>
      <c r="C23" s="27">
        <v>609</v>
      </c>
      <c r="D23" s="27">
        <v>103</v>
      </c>
      <c r="E23" s="27">
        <f t="shared" si="0"/>
        <v>609</v>
      </c>
    </row>
    <row r="24" spans="1:7">
      <c r="A24" s="12" t="s">
        <v>23</v>
      </c>
      <c r="B24" s="7"/>
      <c r="C24" s="25">
        <v>163</v>
      </c>
      <c r="D24" s="25">
        <v>28</v>
      </c>
      <c r="E24" s="25">
        <f t="shared" si="0"/>
        <v>163</v>
      </c>
    </row>
    <row r="25" spans="1:7">
      <c r="A25" s="10" t="s">
        <v>24</v>
      </c>
      <c r="B25" s="11"/>
      <c r="C25" s="27"/>
      <c r="D25" s="27"/>
      <c r="E25" s="27">
        <f t="shared" si="0"/>
        <v>0</v>
      </c>
    </row>
    <row r="26" spans="1:7">
      <c r="A26" s="12"/>
      <c r="B26" s="13" t="s">
        <v>32</v>
      </c>
      <c r="C26" s="23">
        <f>SUM(C20:C25)</f>
        <v>1807</v>
      </c>
      <c r="D26" s="23">
        <f>SUM(D20:D25)</f>
        <v>309</v>
      </c>
      <c r="E26" s="23">
        <f>SUM(E20:E25)</f>
        <v>1807</v>
      </c>
    </row>
    <row r="27" spans="1:7">
      <c r="A27" s="12"/>
      <c r="B27" s="13" t="s">
        <v>25</v>
      </c>
      <c r="C27" s="25"/>
      <c r="D27" s="25"/>
      <c r="E27" s="23">
        <f>E26+E9</f>
        <v>8323</v>
      </c>
    </row>
    <row r="28" spans="1:7">
      <c r="A28" s="12" t="s">
        <v>26</v>
      </c>
      <c r="B28" s="7"/>
      <c r="C28" s="25"/>
      <c r="D28" s="25"/>
      <c r="E28" s="23">
        <f>C9-D9</f>
        <v>31037</v>
      </c>
    </row>
    <row r="29" spans="1:7" ht="15.75" thickBot="1">
      <c r="A29" s="28" t="s">
        <v>27</v>
      </c>
      <c r="B29" s="29"/>
      <c r="C29" s="23"/>
      <c r="D29" s="23"/>
      <c r="E29" s="23">
        <v>0</v>
      </c>
    </row>
    <row r="30" spans="1:7">
      <c r="A30" s="32"/>
      <c r="B30" s="33"/>
      <c r="C30" s="32"/>
      <c r="D30" s="34"/>
      <c r="E30" s="34"/>
    </row>
    <row r="31" spans="1:7">
      <c r="A31" s="30"/>
      <c r="B31" s="30"/>
      <c r="C31" s="30"/>
      <c r="D31" s="31"/>
      <c r="E31" s="31"/>
    </row>
    <row r="32" spans="1:7">
      <c r="A32" s="30"/>
      <c r="B32" s="30"/>
      <c r="C32" s="30"/>
      <c r="D32" s="31"/>
      <c r="E32" s="31"/>
    </row>
    <row r="33" spans="1:5">
      <c r="A33" s="30"/>
      <c r="B33" s="30"/>
      <c r="C33" s="30"/>
      <c r="D33" s="31"/>
      <c r="E33" s="31"/>
    </row>
    <row r="34" spans="1:5">
      <c r="A34" s="30"/>
      <c r="B34" s="30"/>
      <c r="C34" s="30"/>
      <c r="D34" s="31"/>
      <c r="E34" s="31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2025-02-13T05:57:18Z</dcterms:modified>
</cp:coreProperties>
</file>