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8"/>
  <c r="D24"/>
  <c r="C24"/>
  <c r="E23"/>
  <c r="E24" s="1"/>
  <c r="D10"/>
  <c r="C10"/>
  <c r="E9"/>
  <c r="E26" l="1"/>
  <c r="E10"/>
  <c r="E25" s="1"/>
  <c r="E28" s="1"/>
  <c r="E12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<sst xmlns="http://schemas.openxmlformats.org/spreadsheetml/2006/main" count="30" uniqueCount="30">
  <si>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</si>
  <si>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</si>
  <si>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</si>
  <si>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</si>
  <si>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</si>
  <si>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</si>
  <si>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</si>
  <si>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</si>
  <si>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</si>
  <si>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</si>
  <si>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</si>
  <si>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</si>
  <si>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</si>
  <si>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ул.Красноармейская д.57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</si>
  <si>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</si>
  <si>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</si>
  <si>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</si>
  <si>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</si>
  <si>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</si>
  <si>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</si>
  <si>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</si>
  <si>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</si>
  <si>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</si>
  <si>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</si>
  <si>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</si>
  <si>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</si>
  <si>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</si>
  <si>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водоотведение сои</t>
  </si>
  <si>
    <t>хвс сои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</si>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</sst>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4.28515625" customWidth="1"/>
    <col min="3" max="3" width="11.42578125" customWidth="1"/>
    <col min="4" max="4" width="11.28515625" customWidth="1"/>
    <col min="5" max="5" width="16" customWidth="1"/>
  </cols>
  <sheetData>
    <row r="1" spans="1:7">
      <c r="A1" s="1" t="s">
        <v>29</v>
      </c>
    </row>
    <row r="3" spans="1:7">
      <c r="A3" s="2" t="s">
        <v>13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274.7</v>
      </c>
      <c r="C4" s="7"/>
      <c r="D4" s="7"/>
      <c r="E4" s="7"/>
    </row>
    <row r="5" spans="1:7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7">
      <c r="A6" s="8" t="s">
        <v>10</v>
      </c>
      <c r="B6" s="14"/>
      <c r="C6" s="16">
        <v>14669</v>
      </c>
      <c r="D6" s="16">
        <v>17284</v>
      </c>
      <c r="E6" s="17">
        <v>13688</v>
      </c>
    </row>
    <row r="7" spans="1:7">
      <c r="A7" s="8" t="s">
        <v>14</v>
      </c>
      <c r="B7" s="14"/>
      <c r="C7" s="16">
        <v>6824</v>
      </c>
      <c r="D7" s="16">
        <v>8040</v>
      </c>
      <c r="E7" s="17">
        <f>D7</f>
        <v>8040</v>
      </c>
      <c r="F7" s="27"/>
      <c r="G7" s="27"/>
    </row>
    <row r="8" spans="1:7">
      <c r="A8" s="8" t="s">
        <v>12</v>
      </c>
      <c r="B8" s="14"/>
      <c r="C8" s="16">
        <v>10368</v>
      </c>
      <c r="D8" s="16">
        <v>13794</v>
      </c>
      <c r="E8" s="17">
        <f>D8</f>
        <v>13794</v>
      </c>
    </row>
    <row r="9" spans="1:7">
      <c r="A9" s="18" t="s">
        <v>15</v>
      </c>
      <c r="B9" s="14"/>
      <c r="C9" s="19">
        <v>1068</v>
      </c>
      <c r="D9" s="16">
        <v>1279</v>
      </c>
      <c r="E9" s="17">
        <f>C9</f>
        <v>1068</v>
      </c>
    </row>
    <row r="10" spans="1:7">
      <c r="A10" s="8"/>
      <c r="B10" s="9" t="s">
        <v>16</v>
      </c>
      <c r="C10" s="20">
        <f>SUM(C6:C9)</f>
        <v>32929</v>
      </c>
      <c r="D10" s="20">
        <f>SUM(D6:D9)</f>
        <v>40397</v>
      </c>
      <c r="E10" s="21">
        <f>SUM(E6:E9)</f>
        <v>36590</v>
      </c>
    </row>
    <row r="11" spans="1:7">
      <c r="A11" s="13" t="s">
        <v>17</v>
      </c>
      <c r="B11" s="14"/>
      <c r="C11" s="20"/>
      <c r="D11" s="20"/>
      <c r="E11" s="17"/>
    </row>
    <row r="12" spans="1:7">
      <c r="A12" s="13" t="s">
        <v>9</v>
      </c>
      <c r="B12" s="14"/>
      <c r="C12" s="21"/>
      <c r="D12" s="21"/>
      <c r="E12" s="17">
        <f>(D24+D10)*1%</f>
        <v>425.67</v>
      </c>
    </row>
    <row r="13" spans="1:7">
      <c r="A13" s="13" t="s">
        <v>18</v>
      </c>
      <c r="B13" s="14"/>
      <c r="C13" s="21"/>
      <c r="D13" s="21"/>
      <c r="E13" s="17">
        <f>C10*10%</f>
        <v>3292.9</v>
      </c>
    </row>
    <row r="14" spans="1:7">
      <c r="A14" s="18" t="s">
        <v>19</v>
      </c>
      <c r="B14" s="22"/>
      <c r="C14" s="21"/>
      <c r="D14" s="21"/>
      <c r="E14" s="17">
        <f>B4*8.2*1.15</f>
        <v>2590.4209999999994</v>
      </c>
    </row>
    <row r="15" spans="1:7">
      <c r="A15" s="8" t="s">
        <v>20</v>
      </c>
      <c r="B15" s="14"/>
      <c r="C15" s="21"/>
      <c r="D15" s="21"/>
      <c r="E15" s="17">
        <f>B4*7*1.07</f>
        <v>2057.5030000000002</v>
      </c>
    </row>
    <row r="16" spans="1:7">
      <c r="A16" s="8" t="s">
        <v>21</v>
      </c>
      <c r="B16" s="14"/>
      <c r="C16" s="21"/>
      <c r="D16" s="21"/>
      <c r="E16" s="17">
        <f>B4*5*1.1</f>
        <v>1510.8500000000001</v>
      </c>
    </row>
    <row r="17" spans="1:7">
      <c r="A17" s="8" t="s">
        <v>8</v>
      </c>
      <c r="B17" s="14"/>
      <c r="C17" s="21"/>
      <c r="D17" s="21"/>
      <c r="E17" s="17">
        <f>B4*6*1.1</f>
        <v>1813.02</v>
      </c>
    </row>
    <row r="18" spans="1:7">
      <c r="A18" s="8" t="s">
        <v>7</v>
      </c>
      <c r="B18" s="14"/>
      <c r="C18" s="21"/>
      <c r="D18" s="21"/>
      <c r="E18" s="17">
        <f>B4*2.71*1.07</f>
        <v>796.54759000000001</v>
      </c>
    </row>
    <row r="19" spans="1:7">
      <c r="A19" s="18" t="s">
        <v>11</v>
      </c>
      <c r="B19" s="14"/>
      <c r="C19" s="21"/>
      <c r="D19" s="21"/>
      <c r="E19" s="17"/>
    </row>
    <row r="20" spans="1:7">
      <c r="A20" s="18"/>
      <c r="B20" s="14"/>
      <c r="C20" s="21"/>
      <c r="D20" s="21"/>
      <c r="E20" s="17"/>
    </row>
    <row r="21" spans="1:7">
      <c r="A21" s="8" t="s">
        <v>27</v>
      </c>
      <c r="B21" s="14"/>
      <c r="C21" s="21">
        <v>44.33</v>
      </c>
      <c r="D21" s="21">
        <v>89</v>
      </c>
      <c r="E21" s="17"/>
    </row>
    <row r="22" spans="1:7">
      <c r="A22" s="8" t="s">
        <v>28</v>
      </c>
      <c r="B22" s="14"/>
      <c r="C22" s="21">
        <v>30</v>
      </c>
      <c r="D22" s="21">
        <v>60</v>
      </c>
      <c r="E22" s="17"/>
    </row>
    <row r="23" spans="1:7">
      <c r="A23" s="13" t="s">
        <v>22</v>
      </c>
      <c r="B23" s="9"/>
      <c r="C23" s="23">
        <v>1923</v>
      </c>
      <c r="D23" s="23">
        <v>2170</v>
      </c>
      <c r="E23" s="23">
        <f>C23</f>
        <v>1923</v>
      </c>
    </row>
    <row r="24" spans="1:7">
      <c r="A24" s="13"/>
      <c r="B24" s="14" t="s">
        <v>23</v>
      </c>
      <c r="C24" s="21">
        <f>SUM(C23:C23)</f>
        <v>1923</v>
      </c>
      <c r="D24" s="21">
        <f>SUM(D23:D23)</f>
        <v>2170</v>
      </c>
      <c r="E24" s="21">
        <f>SUM(E23:E23)</f>
        <v>1923</v>
      </c>
    </row>
    <row r="25" spans="1:7">
      <c r="A25" s="13"/>
      <c r="B25" s="14" t="s">
        <v>24</v>
      </c>
      <c r="C25" s="23"/>
      <c r="D25" s="23"/>
      <c r="E25" s="21">
        <f>E10+E24</f>
        <v>38513</v>
      </c>
      <c r="G25" s="15"/>
    </row>
    <row r="26" spans="1:7">
      <c r="A26" s="13" t="s">
        <v>25</v>
      </c>
      <c r="B26" s="9"/>
      <c r="C26" s="23"/>
      <c r="D26" s="23"/>
      <c r="E26" s="21">
        <f>C10-D10</f>
        <v>-7468</v>
      </c>
    </row>
    <row r="27" spans="1:7">
      <c r="A27" s="11"/>
      <c r="B27" s="12"/>
      <c r="C27" s="24"/>
      <c r="D27" s="24"/>
      <c r="E27" s="24"/>
    </row>
    <row r="28" spans="1:7">
      <c r="A28" s="25" t="s">
        <v>26</v>
      </c>
      <c r="B28" s="26"/>
      <c r="C28" s="21"/>
      <c r="D28" s="21"/>
      <c r="E28" s="21">
        <f>D10-E25</f>
        <v>1884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2025-02-04T06:26:41Z</dcterms:modified>
</cp:coreProperties>
</file>