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4" i="1"/>
  <c r="E23"/>
  <c r="E6"/>
  <c r="E19"/>
  <c r="E18"/>
  <c r="E17"/>
  <c r="E16"/>
  <c r="E15"/>
  <c r="E14"/>
  <c r="E7" l="1"/>
  <c r="D25"/>
  <c r="C25"/>
  <c r="C10"/>
  <c r="E22" l="1"/>
  <c r="E25" s="1"/>
  <c r="D10"/>
  <c r="E13"/>
  <c r="E9"/>
  <c r="E8"/>
  <c r="E12" l="1"/>
  <c r="E27"/>
  <c r="E10"/>
  <c r="E26" l="1"/>
</calcChain>
</file>

<file path=xl/sharedStrings.xml><?xml version="1.0" encoding="utf-8"?>
<sst xmlns="http://schemas.openxmlformats.org/spreadsheetml/2006/main" count="27" uniqueCount="27">
  <si>
    <t>начислено</t>
  </si>
  <si>
    <t>оплачено</t>
  </si>
  <si>
    <t>израсходовано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</si>
  <si>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</si>
  <si>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</si>
  <si>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</si>
  <si>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</si>
  <si>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</si>
  <si>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ул.Петра Баранова д.1</t>
  </si>
  <si>
    <t>СОИД</t>
  </si>
  <si>
    <t>вывоз ЖБО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</si>
  <si>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</si>
  <si>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</si>
  <si>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</si>
  <si>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</si>
  <si>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</si>
  <si>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</si>
  <si>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</si>
  <si>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</si>
  <si>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</si>
  <si>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</si>
  <si>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</si>
  <si>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</si>
  <si>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СОИ водоотведение</t>
  </si>
  <si>
    <t>СОИ ХВС</t>
  </si>
  <si>
    <t>содержание лестничных клеток и придомовой территории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</si>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</sst>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view="pageLayout" workbookViewId="0">
      <selection sqref="A1:E29"/>
    </sheetView>
  </sheetViews>
  <sheetFormatPr defaultRowHeight="15"/>
  <cols>
    <col min="2" max="2" width="43.42578125" customWidth="1"/>
    <col min="3" max="3" width="12.28515625" customWidth="1"/>
    <col min="4" max="4" width="11" customWidth="1"/>
    <col min="5" max="5" width="16.140625" customWidth="1"/>
    <col min="7" max="7" width="11" customWidth="1"/>
  </cols>
  <sheetData>
    <row r="1" spans="1:8">
      <c r="A1" s="1" t="s">
        <v>26</v>
      </c>
    </row>
    <row r="3" spans="1:8">
      <c r="A3" s="2" t="s">
        <v>8</v>
      </c>
      <c r="B3" s="3"/>
      <c r="C3" s="4" t="s">
        <v>0</v>
      </c>
      <c r="D3" s="4" t="s">
        <v>1</v>
      </c>
      <c r="E3" s="4" t="s">
        <v>2</v>
      </c>
    </row>
    <row r="4" spans="1:8">
      <c r="A4" s="5"/>
      <c r="B4" s="6">
        <v>1969.34</v>
      </c>
      <c r="C4" s="7"/>
      <c r="D4" s="7"/>
      <c r="E4" s="7"/>
    </row>
    <row r="5" spans="1:8">
      <c r="A5" s="8"/>
      <c r="B5" s="9"/>
      <c r="C5" s="10"/>
      <c r="D5" s="10"/>
      <c r="E5" s="10"/>
    </row>
    <row r="6" spans="1:8">
      <c r="A6" s="8" t="s">
        <v>6</v>
      </c>
      <c r="B6" s="12"/>
      <c r="C6" s="16">
        <v>119611</v>
      </c>
      <c r="D6" s="16">
        <v>110195</v>
      </c>
      <c r="E6" s="17">
        <f>D6</f>
        <v>110195</v>
      </c>
    </row>
    <row r="7" spans="1:8">
      <c r="A7" s="8" t="s">
        <v>9</v>
      </c>
      <c r="B7" s="12"/>
      <c r="C7" s="16">
        <v>163652</v>
      </c>
      <c r="D7" s="16">
        <v>139208</v>
      </c>
      <c r="E7" s="17">
        <f>D7</f>
        <v>139208</v>
      </c>
    </row>
    <row r="8" spans="1:8">
      <c r="A8" s="8" t="s">
        <v>10</v>
      </c>
      <c r="B8" s="12"/>
      <c r="C8" s="16"/>
      <c r="D8" s="16"/>
      <c r="E8" s="17">
        <f>D8</f>
        <v>0</v>
      </c>
    </row>
    <row r="9" spans="1:8">
      <c r="A9" s="18" t="s">
        <v>11</v>
      </c>
      <c r="B9" s="12"/>
      <c r="C9" s="19">
        <v>9099</v>
      </c>
      <c r="D9" s="16">
        <v>8337</v>
      </c>
      <c r="E9" s="17">
        <f>C9</f>
        <v>9099</v>
      </c>
      <c r="F9" s="27"/>
    </row>
    <row r="10" spans="1:8">
      <c r="A10" s="8"/>
      <c r="B10" s="9" t="s">
        <v>12</v>
      </c>
      <c r="C10" s="20">
        <f>SUM(C6:C9)</f>
        <v>292362</v>
      </c>
      <c r="D10" s="20">
        <f>SUM(D6:D9)</f>
        <v>257740</v>
      </c>
      <c r="E10" s="21">
        <f>SUM(E6:E9)</f>
        <v>258502</v>
      </c>
    </row>
    <row r="11" spans="1:8">
      <c r="A11" s="11" t="s">
        <v>13</v>
      </c>
      <c r="B11" s="12"/>
      <c r="C11" s="20"/>
      <c r="D11" s="20"/>
      <c r="E11" s="17"/>
    </row>
    <row r="12" spans="1:8">
      <c r="A12" s="11" t="s">
        <v>5</v>
      </c>
      <c r="B12" s="12"/>
      <c r="C12" s="21"/>
      <c r="D12" s="21"/>
      <c r="E12" s="17">
        <f>(D25+D10)*1%</f>
        <v>2653.43</v>
      </c>
      <c r="G12" s="27"/>
      <c r="H12" s="27"/>
    </row>
    <row r="13" spans="1:8">
      <c r="A13" s="11" t="s">
        <v>14</v>
      </c>
      <c r="B13" s="12"/>
      <c r="C13" s="21"/>
      <c r="D13" s="21"/>
      <c r="E13" s="17">
        <f>C10*10%</f>
        <v>29236.2</v>
      </c>
      <c r="H13" s="27"/>
    </row>
    <row r="14" spans="1:8">
      <c r="A14" s="18" t="s">
        <v>25</v>
      </c>
      <c r="B14" s="12"/>
      <c r="C14" s="21"/>
      <c r="D14" s="21"/>
      <c r="E14" s="17">
        <f>B4*4.73*12</f>
        <v>111779.7384</v>
      </c>
      <c r="H14" s="27"/>
    </row>
    <row r="15" spans="1:8">
      <c r="A15" s="18" t="s">
        <v>15</v>
      </c>
      <c r="B15" s="22"/>
      <c r="C15" s="21"/>
      <c r="D15" s="21"/>
      <c r="E15" s="17">
        <f>B4*10.06</f>
        <v>19811.560399999998</v>
      </c>
    </row>
    <row r="16" spans="1:8">
      <c r="A16" s="8" t="s">
        <v>16</v>
      </c>
      <c r="B16" s="12"/>
      <c r="C16" s="21"/>
      <c r="D16" s="21"/>
      <c r="E16" s="17">
        <f>B4*8.08</f>
        <v>15912.2672</v>
      </c>
    </row>
    <row r="17" spans="1:10">
      <c r="A17" s="8" t="s">
        <v>17</v>
      </c>
      <c r="B17" s="12"/>
      <c r="C17" s="21"/>
      <c r="D17" s="21"/>
      <c r="E17" s="17">
        <f>B4*6.5</f>
        <v>12800.71</v>
      </c>
    </row>
    <row r="18" spans="1:10">
      <c r="A18" s="8" t="s">
        <v>4</v>
      </c>
      <c r="B18" s="12"/>
      <c r="C18" s="21"/>
      <c r="D18" s="21"/>
      <c r="E18" s="17">
        <f>B4*7</f>
        <v>13785.38</v>
      </c>
    </row>
    <row r="19" spans="1:10">
      <c r="A19" s="8" t="s">
        <v>3</v>
      </c>
      <c r="B19" s="12"/>
      <c r="C19" s="21"/>
      <c r="D19" s="21"/>
      <c r="E19" s="17">
        <f>B4*3</f>
        <v>5908.0199999999995</v>
      </c>
      <c r="G19" s="27"/>
    </row>
    <row r="20" spans="1:10">
      <c r="A20" s="18" t="s">
        <v>7</v>
      </c>
      <c r="B20" s="12"/>
      <c r="C20" s="21"/>
      <c r="D20" s="21"/>
      <c r="E20" s="17">
        <v>16549</v>
      </c>
      <c r="G20" s="15"/>
    </row>
    <row r="21" spans="1:10">
      <c r="A21" s="18"/>
      <c r="B21" s="12"/>
      <c r="C21" s="21"/>
      <c r="D21" s="21"/>
      <c r="E21" s="17"/>
    </row>
    <row r="22" spans="1:10">
      <c r="A22" s="11" t="s">
        <v>18</v>
      </c>
      <c r="B22" s="9"/>
      <c r="C22" s="23">
        <v>6226</v>
      </c>
      <c r="D22" s="23">
        <v>5727</v>
      </c>
      <c r="E22" s="23">
        <f>C22</f>
        <v>6226</v>
      </c>
    </row>
    <row r="23" spans="1:10">
      <c r="A23" s="11" t="s">
        <v>24</v>
      </c>
      <c r="B23" s="9"/>
      <c r="C23" s="23">
        <v>1154</v>
      </c>
      <c r="D23" s="23">
        <v>770</v>
      </c>
      <c r="E23" s="23">
        <f>C23</f>
        <v>1154</v>
      </c>
    </row>
    <row r="24" spans="1:10">
      <c r="A24" s="11" t="s">
        <v>23</v>
      </c>
      <c r="B24" s="9"/>
      <c r="C24" s="23">
        <v>1668</v>
      </c>
      <c r="D24" s="23">
        <v>1106</v>
      </c>
      <c r="E24" s="23">
        <f>C24</f>
        <v>1668</v>
      </c>
    </row>
    <row r="25" spans="1:10">
      <c r="A25" s="11"/>
      <c r="B25" s="12" t="s">
        <v>19</v>
      </c>
      <c r="C25" s="21">
        <f>SUM(C22:C22)+C23+C24</f>
        <v>9048</v>
      </c>
      <c r="D25" s="21">
        <f>SUM(D22:D22)+D23+D24</f>
        <v>7603</v>
      </c>
      <c r="E25" s="21">
        <f>SUM(E22:E22)</f>
        <v>6226</v>
      </c>
      <c r="G25" s="15"/>
    </row>
    <row r="26" spans="1:10">
      <c r="A26" s="11"/>
      <c r="B26" s="12" t="s">
        <v>20</v>
      </c>
      <c r="C26" s="23"/>
      <c r="D26" s="23"/>
      <c r="E26" s="21">
        <f>E10+E25</f>
        <v>264728</v>
      </c>
      <c r="J26" s="15"/>
    </row>
    <row r="27" spans="1:10">
      <c r="A27" s="11" t="s">
        <v>21</v>
      </c>
      <c r="B27" s="9"/>
      <c r="C27" s="23"/>
      <c r="D27" s="23"/>
      <c r="E27" s="21">
        <f>C10-D10</f>
        <v>34622</v>
      </c>
    </row>
    <row r="28" spans="1:10">
      <c r="A28" s="13"/>
      <c r="B28" s="14"/>
      <c r="C28" s="24"/>
      <c r="D28" s="24"/>
      <c r="E28" s="24"/>
    </row>
    <row r="29" spans="1:10">
      <c r="A29" s="25" t="s">
        <v>22</v>
      </c>
      <c r="B29" s="26"/>
      <c r="C29" s="21"/>
      <c r="D29" s="21"/>
      <c r="E29" s="21"/>
    </row>
    <row r="32" spans="1:10">
      <c r="C32" s="27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2025-02-07T11:55:33Z</dcterms:modified>
</cp:coreProperties>
</file>