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2" i="1"/>
  <c r="E6"/>
  <c r="E19"/>
  <c r="E18"/>
  <c r="E17"/>
  <c r="E16"/>
  <c r="E15"/>
  <c r="E7"/>
  <c r="E14"/>
  <c r="E23"/>
  <c r="E9"/>
  <c r="D25"/>
  <c r="C25"/>
  <c r="E24"/>
  <c r="D10"/>
  <c r="C10"/>
  <c r="E13" s="1"/>
  <c r="E8"/>
  <c r="E25" l="1"/>
  <c r="E12"/>
  <c r="E10"/>
  <c r="E26" l="1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<sst xmlns="http://schemas.openxmlformats.org/spreadsheetml/2006/main" count="31" uniqueCount="31">
  <si>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</si>
  <si>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</si>
  <si>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гр.1</t>
  </si>
  <si>
    <t>гр.5</t>
  </si>
  <si>
    <t>налог на доход</t>
  </si>
  <si>
    <t>текущий ремонт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</si>
  <si>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</si>
  <si>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</si>
  <si>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</si>
  <si>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</si>
  <si>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</si>
  <si>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</si>
  <si>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</si>
  <si>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</si>
  <si>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</si>
  <si>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</si>
  <si>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</si>
  <si>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ХВС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</si>
  <si>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</si>
  <si>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</si>
  <si>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</si>
  <si>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</si>
  <si>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</si>
  <si>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ул.А.Яковлева д.7</t>
  </si>
  <si>
    <t>вывоз ЖБО</t>
  </si>
  <si>
    <t>управление МКД</t>
  </si>
  <si>
    <t>аренда</t>
  </si>
  <si>
    <t>автотранспортные расходы</t>
  </si>
  <si>
    <t>СОИ водоотведение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</si>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</sst>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2" xfId="0" applyBorder="1"/>
    <xf numFmtId="0" fontId="0" fillId="0" borderId="3" xfId="0" applyBorder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tabSelected="1" view="pageLayout" workbookViewId="0">
      <selection sqref="A1:E30"/>
    </sheetView>
  </sheetViews>
  <sheetFormatPr defaultRowHeight="15"/>
  <cols>
    <col min="1" max="1" width="14.42578125" customWidth="1"/>
    <col min="2" max="2" width="41.5703125" customWidth="1"/>
    <col min="3" max="3" width="10.7109375" customWidth="1"/>
    <col min="4" max="4" width="11.7109375" customWidth="1"/>
    <col min="5" max="5" width="16.140625" customWidth="1"/>
    <col min="7" max="7" width="11.85546875" customWidth="1"/>
  </cols>
  <sheetData>
    <row r="1" spans="1:6">
      <c r="A1" s="1" t="s">
        <v>30</v>
      </c>
    </row>
    <row r="3" spans="1:6">
      <c r="A3" s="12" t="s">
        <v>23</v>
      </c>
      <c r="B3" s="7"/>
      <c r="C3" s="2" t="s">
        <v>0</v>
      </c>
      <c r="D3" s="2" t="s">
        <v>1</v>
      </c>
      <c r="E3" s="13" t="s">
        <v>6</v>
      </c>
    </row>
    <row r="4" spans="1:6">
      <c r="A4" s="10" t="s">
        <v>7</v>
      </c>
      <c r="B4" s="14">
        <v>283.73</v>
      </c>
      <c r="C4" s="3"/>
      <c r="D4" s="3"/>
      <c r="E4" s="15" t="s">
        <v>8</v>
      </c>
    </row>
    <row r="5" spans="1:6">
      <c r="A5" s="4"/>
      <c r="B5" s="5" t="s">
        <v>2</v>
      </c>
      <c r="C5" s="6"/>
      <c r="D5" s="6"/>
      <c r="E5" s="6" t="s">
        <v>3</v>
      </c>
    </row>
    <row r="6" spans="1:6">
      <c r="A6" s="4" t="s">
        <v>5</v>
      </c>
      <c r="B6" s="9"/>
      <c r="C6" s="18">
        <v>10520</v>
      </c>
      <c r="D6" s="18">
        <v>10612</v>
      </c>
      <c r="E6" s="19">
        <f>D6</f>
        <v>10612</v>
      </c>
    </row>
    <row r="7" spans="1:6">
      <c r="A7" s="4" t="s">
        <v>9</v>
      </c>
      <c r="B7" s="9"/>
      <c r="C7" s="18">
        <v>4898</v>
      </c>
      <c r="D7" s="18">
        <v>4940</v>
      </c>
      <c r="E7" s="19">
        <f>D7</f>
        <v>4940</v>
      </c>
      <c r="F7" s="29"/>
    </row>
    <row r="8" spans="1:6">
      <c r="A8" s="4" t="s">
        <v>24</v>
      </c>
      <c r="B8" s="9"/>
      <c r="C8" s="18"/>
      <c r="D8" s="18"/>
      <c r="E8" s="19">
        <f>D8</f>
        <v>0</v>
      </c>
    </row>
    <row r="9" spans="1:6">
      <c r="A9" s="17" t="s">
        <v>10</v>
      </c>
      <c r="B9" s="9"/>
      <c r="C9" s="16">
        <v>796</v>
      </c>
      <c r="D9" s="18">
        <v>802</v>
      </c>
      <c r="E9" s="19">
        <f>D9</f>
        <v>802</v>
      </c>
    </row>
    <row r="10" spans="1:6">
      <c r="A10" s="4"/>
      <c r="B10" s="5" t="s">
        <v>11</v>
      </c>
      <c r="C10" s="20">
        <f>SUM(C6:C9)</f>
        <v>16214</v>
      </c>
      <c r="D10" s="20">
        <f>SUM(D6:D9)</f>
        <v>16354</v>
      </c>
      <c r="E10" s="21">
        <f>SUM(E6:E9)</f>
        <v>16354</v>
      </c>
      <c r="F10" s="29"/>
    </row>
    <row r="11" spans="1:6">
      <c r="A11" s="8" t="s">
        <v>12</v>
      </c>
      <c r="B11" s="9"/>
      <c r="C11" s="20"/>
      <c r="D11" s="20"/>
      <c r="E11" s="19"/>
    </row>
    <row r="12" spans="1:6">
      <c r="A12" s="8" t="s">
        <v>4</v>
      </c>
      <c r="B12" s="9"/>
      <c r="C12" s="21"/>
      <c r="D12" s="21"/>
      <c r="E12" s="19">
        <f>(D25+D10)*1%</f>
        <v>171.85</v>
      </c>
    </row>
    <row r="13" spans="1:6">
      <c r="A13" s="8" t="s">
        <v>25</v>
      </c>
      <c r="B13" s="9"/>
      <c r="C13" s="21"/>
      <c r="D13" s="21"/>
      <c r="E13" s="19">
        <f>C10*10%</f>
        <v>1621.4</v>
      </c>
    </row>
    <row r="14" spans="1:6">
      <c r="A14" s="17" t="s">
        <v>29</v>
      </c>
      <c r="B14" s="9"/>
      <c r="C14" s="21"/>
      <c r="D14" s="21"/>
      <c r="E14" s="19">
        <f>12.8*B4</f>
        <v>3631.7440000000006</v>
      </c>
    </row>
    <row r="15" spans="1:6">
      <c r="A15" s="17" t="s">
        <v>13</v>
      </c>
      <c r="B15" s="22"/>
      <c r="C15" s="21"/>
      <c r="D15" s="21"/>
      <c r="E15" s="19">
        <f>B4*10.06</f>
        <v>2854.3238000000001</v>
      </c>
    </row>
    <row r="16" spans="1:6">
      <c r="A16" s="4" t="s">
        <v>14</v>
      </c>
      <c r="B16" s="9"/>
      <c r="C16" s="21"/>
      <c r="D16" s="21"/>
      <c r="E16" s="19">
        <f>B4*8.08</f>
        <v>2292.5384000000004</v>
      </c>
    </row>
    <row r="17" spans="1:7">
      <c r="A17" s="4" t="s">
        <v>15</v>
      </c>
      <c r="B17" s="9"/>
      <c r="C17" s="21"/>
      <c r="D17" s="21"/>
      <c r="E17" s="19">
        <f>B4*6</f>
        <v>1702.38</v>
      </c>
    </row>
    <row r="18" spans="1:7">
      <c r="A18" s="4" t="s">
        <v>26</v>
      </c>
      <c r="B18" s="9"/>
      <c r="C18" s="21"/>
      <c r="D18" s="21"/>
      <c r="E18" s="19">
        <f>B4*7</f>
        <v>1986.1100000000001</v>
      </c>
    </row>
    <row r="19" spans="1:7">
      <c r="A19" s="4" t="s">
        <v>27</v>
      </c>
      <c r="B19" s="9"/>
      <c r="C19" s="21"/>
      <c r="D19" s="21"/>
      <c r="E19" s="19">
        <f>B4*3.71</f>
        <v>1052.6383000000001</v>
      </c>
    </row>
    <row r="20" spans="1:7">
      <c r="A20" s="17" t="s">
        <v>16</v>
      </c>
      <c r="B20" s="9"/>
      <c r="C20" s="21"/>
      <c r="D20" s="21"/>
      <c r="E20" s="19">
        <v>11008</v>
      </c>
    </row>
    <row r="21" spans="1:7">
      <c r="A21" s="17"/>
      <c r="B21" s="9"/>
      <c r="C21" s="21"/>
      <c r="D21" s="21"/>
      <c r="E21" s="19"/>
    </row>
    <row r="22" spans="1:7">
      <c r="A22" s="8" t="s">
        <v>18</v>
      </c>
      <c r="B22" s="5"/>
      <c r="C22" s="23">
        <v>586</v>
      </c>
      <c r="D22" s="23">
        <v>590</v>
      </c>
      <c r="E22" s="23">
        <f>D22</f>
        <v>590</v>
      </c>
      <c r="G22" s="11"/>
    </row>
    <row r="23" spans="1:7">
      <c r="A23" s="8" t="s">
        <v>28</v>
      </c>
      <c r="B23" s="5"/>
      <c r="C23" s="23">
        <v>157</v>
      </c>
      <c r="D23" s="23">
        <v>142</v>
      </c>
      <c r="E23" s="23">
        <f>C23</f>
        <v>157</v>
      </c>
      <c r="G23" s="11"/>
    </row>
    <row r="24" spans="1:7">
      <c r="A24" s="8" t="s">
        <v>17</v>
      </c>
      <c r="B24" s="5"/>
      <c r="C24" s="23">
        <v>109</v>
      </c>
      <c r="D24" s="23">
        <v>99</v>
      </c>
      <c r="E24" s="23">
        <f>C24</f>
        <v>109</v>
      </c>
      <c r="G24" s="11"/>
    </row>
    <row r="25" spans="1:7">
      <c r="A25" s="8"/>
      <c r="B25" s="9" t="s">
        <v>19</v>
      </c>
      <c r="C25" s="21">
        <f>SUM(C22:C24)</f>
        <v>852</v>
      </c>
      <c r="D25" s="21">
        <f>SUM(D22:D24)</f>
        <v>831</v>
      </c>
      <c r="E25" s="21">
        <f>SUM(E22:E24)</f>
        <v>856</v>
      </c>
    </row>
    <row r="26" spans="1:7">
      <c r="A26" s="8"/>
      <c r="B26" s="9" t="s">
        <v>20</v>
      </c>
      <c r="C26" s="23"/>
      <c r="D26" s="23"/>
      <c r="E26" s="21">
        <f>E10+E25</f>
        <v>17210</v>
      </c>
    </row>
    <row r="27" spans="1:7">
      <c r="A27" s="8" t="s">
        <v>21</v>
      </c>
      <c r="B27" s="5"/>
      <c r="C27" s="23"/>
      <c r="D27" s="23"/>
      <c r="E27" s="21">
        <v>0</v>
      </c>
    </row>
    <row r="28" spans="1:7">
      <c r="A28" s="26"/>
      <c r="B28" s="27"/>
      <c r="C28" s="28"/>
      <c r="D28" s="28"/>
      <c r="E28" s="28"/>
    </row>
    <row r="29" spans="1:7">
      <c r="A29" s="24" t="s">
        <v>22</v>
      </c>
      <c r="B29" s="25"/>
      <c r="C29" s="21"/>
      <c r="D29" s="21"/>
      <c r="E29" s="21"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2025-02-10T06:19:54Z</dcterms:modified>
</cp:coreProperties>
</file>