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19"/>
  <c r="E18"/>
  <c r="E17"/>
  <c r="E16"/>
  <c r="E15"/>
  <c r="E7" l="1"/>
  <c r="E14"/>
  <c r="D25"/>
  <c r="C25"/>
  <c r="E24"/>
  <c r="E23"/>
  <c r="E22"/>
  <c r="D10"/>
  <c r="C10"/>
  <c r="E13" s="1"/>
  <c r="E9"/>
  <c r="E25" l="1"/>
  <c r="E12"/>
  <c r="E10"/>
  <c r="E26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<sst xmlns="http://schemas.openxmlformats.org/spreadsheetml/2006/main" count="33" uniqueCount="33">
  <si>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</si>
  <si>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</si>
  <si>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</si>
  <si>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</si>
  <si>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</si>
  <si>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</si>
  <si>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</si>
  <si>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</si>
  <si>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ул.Красноармейская д.43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</si>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</sst>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Layout" workbookViewId="0">
      <selection sqref="A1:E29"/>
    </sheetView>
  </sheetViews>
  <sheetFormatPr defaultRowHeight="15"/>
  <cols>
    <col min="1" max="1" width="13.5703125" customWidth="1"/>
    <col min="2" max="2" width="29.7109375" customWidth="1"/>
    <col min="3" max="3" width="13.7109375" customWidth="1"/>
    <col min="4" max="4" width="11" customWidth="1"/>
    <col min="5" max="5" width="14.42578125" customWidth="1"/>
    <col min="7" max="7" width="10" customWidth="1"/>
  </cols>
  <sheetData>
    <row r="1" spans="1:7">
      <c r="A1" s="1" t="s">
        <v>32</v>
      </c>
    </row>
    <row r="3" spans="1:7">
      <c r="A3" s="17" t="s">
        <v>8</v>
      </c>
      <c r="B3" s="18"/>
      <c r="C3" s="2" t="s">
        <v>0</v>
      </c>
      <c r="D3" s="2" t="s">
        <v>1</v>
      </c>
      <c r="E3" s="13" t="s">
        <v>16</v>
      </c>
    </row>
    <row r="4" spans="1:7">
      <c r="A4" s="3" t="s">
        <v>17</v>
      </c>
      <c r="B4" s="4">
        <v>140.30000000000001</v>
      </c>
      <c r="C4" s="5"/>
      <c r="D4" s="5"/>
      <c r="E4" s="19" t="s">
        <v>18</v>
      </c>
    </row>
    <row r="5" spans="1:7">
      <c r="A5" s="6"/>
      <c r="B5" s="7" t="s">
        <v>2</v>
      </c>
      <c r="C5" s="20" t="s">
        <v>3</v>
      </c>
      <c r="D5" s="20" t="s">
        <v>4</v>
      </c>
      <c r="E5" s="20" t="s">
        <v>5</v>
      </c>
    </row>
    <row r="6" spans="1:7">
      <c r="A6" s="6" t="s">
        <v>7</v>
      </c>
      <c r="B6" s="11"/>
      <c r="C6" s="22">
        <v>8612</v>
      </c>
      <c r="D6" s="22">
        <v>5698</v>
      </c>
      <c r="E6" s="15">
        <f>D6</f>
        <v>5698</v>
      </c>
    </row>
    <row r="7" spans="1:7">
      <c r="A7" s="6" t="s">
        <v>19</v>
      </c>
      <c r="B7" s="11"/>
      <c r="C7" s="22">
        <v>7753</v>
      </c>
      <c r="D7" s="22">
        <v>5130</v>
      </c>
      <c r="E7" s="15">
        <f>D7</f>
        <v>5130</v>
      </c>
    </row>
    <row r="8" spans="1:7">
      <c r="A8" s="6" t="s">
        <v>26</v>
      </c>
      <c r="B8" s="11"/>
      <c r="C8" s="22">
        <v>5092</v>
      </c>
      <c r="D8" s="22">
        <v>3996</v>
      </c>
      <c r="E8" s="15">
        <f>D8</f>
        <v>3996</v>
      </c>
    </row>
    <row r="9" spans="1:7">
      <c r="A9" s="14" t="s">
        <v>9</v>
      </c>
      <c r="B9" s="11"/>
      <c r="C9" s="21"/>
      <c r="D9" s="22"/>
      <c r="E9" s="15">
        <f>C9</f>
        <v>0</v>
      </c>
      <c r="G9" s="29"/>
    </row>
    <row r="10" spans="1:7">
      <c r="A10" s="6"/>
      <c r="B10" s="7" t="s">
        <v>20</v>
      </c>
      <c r="C10" s="23">
        <f>SUM(C6:C9)</f>
        <v>21457</v>
      </c>
      <c r="D10" s="23">
        <f>SUM(D6:D9)</f>
        <v>14824</v>
      </c>
      <c r="E10" s="24">
        <f>SUM(E6:E9)</f>
        <v>14824</v>
      </c>
    </row>
    <row r="11" spans="1:7">
      <c r="A11" s="10" t="s">
        <v>21</v>
      </c>
      <c r="B11" s="11"/>
      <c r="C11" s="23"/>
      <c r="D11" s="23"/>
      <c r="E11" s="15"/>
    </row>
    <row r="12" spans="1:7">
      <c r="A12" s="10" t="s">
        <v>6</v>
      </c>
      <c r="B12" s="11"/>
      <c r="C12" s="24"/>
      <c r="D12" s="24"/>
      <c r="E12" s="15">
        <f>(D25+D10)*1%</f>
        <v>148.24</v>
      </c>
    </row>
    <row r="13" spans="1:7">
      <c r="A13" s="10" t="s">
        <v>27</v>
      </c>
      <c r="B13" s="11"/>
      <c r="C13" s="24"/>
      <c r="D13" s="24"/>
      <c r="E13" s="15">
        <f>C10*15%</f>
        <v>3218.5499999999997</v>
      </c>
    </row>
    <row r="14" spans="1:7">
      <c r="A14" s="14" t="s">
        <v>31</v>
      </c>
      <c r="B14" s="11"/>
      <c r="C14" s="24"/>
      <c r="D14" s="24"/>
      <c r="E14" s="15">
        <f>B4*12.8</f>
        <v>1795.8400000000001</v>
      </c>
    </row>
    <row r="15" spans="1:7">
      <c r="A15" s="14" t="s">
        <v>10</v>
      </c>
      <c r="B15" s="25"/>
      <c r="C15" s="24"/>
      <c r="D15" s="24"/>
      <c r="E15" s="15">
        <f>B4*10.06</f>
        <v>1411.4180000000001</v>
      </c>
    </row>
    <row r="16" spans="1:7">
      <c r="A16" s="6" t="s">
        <v>11</v>
      </c>
      <c r="B16" s="11"/>
      <c r="C16" s="24"/>
      <c r="D16" s="24"/>
      <c r="E16" s="15">
        <f>B4*8.08</f>
        <v>1133.624</v>
      </c>
    </row>
    <row r="17" spans="1:9">
      <c r="A17" s="6" t="s">
        <v>22</v>
      </c>
      <c r="B17" s="11"/>
      <c r="C17" s="24"/>
      <c r="D17" s="24"/>
      <c r="E17" s="15">
        <f>B4*6</f>
        <v>841.80000000000007</v>
      </c>
    </row>
    <row r="18" spans="1:9">
      <c r="A18" s="6" t="s">
        <v>28</v>
      </c>
      <c r="B18" s="11"/>
      <c r="C18" s="24"/>
      <c r="D18" s="24"/>
      <c r="E18" s="15">
        <f>B4*7</f>
        <v>982.10000000000014</v>
      </c>
    </row>
    <row r="19" spans="1:9">
      <c r="A19" s="6" t="s">
        <v>29</v>
      </c>
      <c r="B19" s="11"/>
      <c r="C19" s="24"/>
      <c r="D19" s="24"/>
      <c r="E19" s="15">
        <f>B4*3.71</f>
        <v>520.51300000000003</v>
      </c>
    </row>
    <row r="20" spans="1:9">
      <c r="A20" s="14" t="s">
        <v>23</v>
      </c>
      <c r="B20" s="11"/>
      <c r="C20" s="24"/>
      <c r="D20" s="24"/>
      <c r="E20" s="15">
        <v>2804</v>
      </c>
    </row>
    <row r="21" spans="1:9">
      <c r="A21" s="14"/>
      <c r="B21" s="11"/>
      <c r="C21" s="24"/>
      <c r="D21" s="24"/>
      <c r="E21" s="15"/>
    </row>
    <row r="22" spans="1:9">
      <c r="A22" s="6" t="s">
        <v>30</v>
      </c>
      <c r="B22" s="11"/>
      <c r="C22" s="24"/>
      <c r="D22" s="24"/>
      <c r="E22" s="15">
        <f>C22</f>
        <v>0</v>
      </c>
      <c r="G22" s="12"/>
      <c r="I22" s="12"/>
    </row>
    <row r="23" spans="1:9">
      <c r="A23" s="10" t="s">
        <v>12</v>
      </c>
      <c r="B23" s="7"/>
      <c r="C23" s="16"/>
      <c r="D23" s="16"/>
      <c r="E23" s="16">
        <f>C23</f>
        <v>0</v>
      </c>
    </row>
    <row r="24" spans="1:9">
      <c r="A24" s="10" t="s">
        <v>13</v>
      </c>
      <c r="B24" s="7"/>
      <c r="C24" s="16"/>
      <c r="D24" s="16"/>
      <c r="E24" s="16">
        <f>C24</f>
        <v>0</v>
      </c>
    </row>
    <row r="25" spans="1:9">
      <c r="A25" s="10"/>
      <c r="B25" s="11" t="s">
        <v>24</v>
      </c>
      <c r="C25" s="24">
        <f>SUM(C22:C24)</f>
        <v>0</v>
      </c>
      <c r="D25" s="24">
        <f>SUM(D22:D24)</f>
        <v>0</v>
      </c>
      <c r="E25" s="24">
        <f>SUM(E22:E24)</f>
        <v>0</v>
      </c>
    </row>
    <row r="26" spans="1:9">
      <c r="A26" s="10"/>
      <c r="B26" s="11" t="s">
        <v>25</v>
      </c>
      <c r="C26" s="16"/>
      <c r="D26" s="16"/>
      <c r="E26" s="24">
        <f>E10+E25</f>
        <v>14824</v>
      </c>
    </row>
    <row r="27" spans="1:9">
      <c r="A27" s="10" t="s">
        <v>14</v>
      </c>
      <c r="B27" s="7"/>
      <c r="C27" s="16"/>
      <c r="D27" s="16"/>
      <c r="E27" s="24">
        <v>0</v>
      </c>
    </row>
    <row r="28" spans="1:9">
      <c r="A28" s="8"/>
      <c r="B28" s="9"/>
      <c r="C28" s="26"/>
      <c r="D28" s="26"/>
      <c r="E28" s="26"/>
    </row>
    <row r="29" spans="1:9">
      <c r="A29" s="27" t="s">
        <v>15</v>
      </c>
      <c r="B29" s="28"/>
      <c r="C29" s="24"/>
      <c r="D29" s="24"/>
      <c r="E29" s="24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2025-02-18T08:34:39Z</dcterms:modified>
</cp:coreProperties>
</file>