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4" i="1"/>
  <c r="E23"/>
  <c r="E22"/>
  <c r="E6"/>
  <c r="E19"/>
  <c r="E18"/>
  <c r="E17"/>
  <c r="E16"/>
  <c r="E15"/>
  <c r="E8"/>
  <c r="E9"/>
  <c r="E14"/>
  <c r="D24"/>
  <c r="C24"/>
  <c r="D10"/>
  <c r="C10"/>
  <c r="E13" s="1"/>
  <c r="E7"/>
  <c r="E10" l="1"/>
  <c r="E26"/>
  <c r="E12"/>
  <c r="E20" s="1"/>
  <c r="E25" l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<sst xmlns="http://schemas.openxmlformats.org/spreadsheetml/2006/main" count="30" uniqueCount="30">
  <si>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</si>
  <si>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</si>
  <si>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</si>
  <si>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</si>
  <si>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</si>
  <si>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</si>
  <si>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ул.Орловская д.25/21</t>
  </si>
  <si>
    <t>Техническое обслуживание ВДГО</t>
  </si>
  <si>
    <t>Аварийная служба</t>
  </si>
  <si>
    <t>Услуги ЕИРЦ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</si>
  <si>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</si>
  <si>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</si>
  <si>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</si>
  <si>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</si>
  <si>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</si>
  <si>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</si>
  <si>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</si>
  <si>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</si>
  <si>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</si>
  <si>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</si>
  <si>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</si>
  <si>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</si>
  <si>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</si>
  <si>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</si>
  <si>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</si>
  <si>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</si>
  <si>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</si>
  <si>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выоз ЖБО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</si>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</sst>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1" fillId="0" borderId="3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3" fillId="0" borderId="7" xfId="0" applyFon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7"/>
    </sheetView>
  </sheetViews>
  <sheetFormatPr defaultRowHeight="15"/>
  <cols>
    <col min="1" max="1" width="13.85546875" customWidth="1"/>
    <col min="2" max="2" width="38.85546875" customWidth="1"/>
    <col min="3" max="3" width="15" customWidth="1"/>
    <col min="4" max="4" width="11.85546875" customWidth="1"/>
    <col min="5" max="5" width="14.7109375" customWidth="1"/>
  </cols>
  <sheetData>
    <row r="1" spans="1:8">
      <c r="A1" s="1" t="s">
        <v>29</v>
      </c>
    </row>
    <row r="3" spans="1:8">
      <c r="A3" s="3" t="s">
        <v>6</v>
      </c>
      <c r="B3" s="4"/>
      <c r="C3" s="2" t="s">
        <v>0</v>
      </c>
      <c r="D3" s="2" t="s">
        <v>1</v>
      </c>
      <c r="E3" s="5" t="s">
        <v>13</v>
      </c>
    </row>
    <row r="4" spans="1:8">
      <c r="A4" s="6" t="s">
        <v>14</v>
      </c>
      <c r="B4" s="7">
        <v>431.6</v>
      </c>
      <c r="C4" s="8"/>
      <c r="D4" s="8"/>
      <c r="E4" s="9" t="s">
        <v>15</v>
      </c>
    </row>
    <row r="5" spans="1:8">
      <c r="A5" s="10"/>
      <c r="B5" s="11" t="s">
        <v>2</v>
      </c>
      <c r="C5" s="12"/>
      <c r="D5" s="12"/>
      <c r="E5" s="12" t="s">
        <v>3</v>
      </c>
    </row>
    <row r="6" spans="1:8">
      <c r="A6" s="10" t="s">
        <v>5</v>
      </c>
      <c r="B6" s="15"/>
      <c r="C6" s="16">
        <v>26362</v>
      </c>
      <c r="D6" s="16">
        <v>29410</v>
      </c>
      <c r="E6" s="17">
        <f>D6</f>
        <v>29410</v>
      </c>
    </row>
    <row r="7" spans="1:8">
      <c r="A7" s="10" t="s">
        <v>16</v>
      </c>
      <c r="B7" s="15"/>
      <c r="C7" s="16">
        <v>23773</v>
      </c>
      <c r="D7" s="16">
        <v>26504</v>
      </c>
      <c r="E7" s="17">
        <f>D7</f>
        <v>26504</v>
      </c>
      <c r="F7" s="26"/>
    </row>
    <row r="8" spans="1:8">
      <c r="A8" s="10" t="s">
        <v>27</v>
      </c>
      <c r="B8" s="15"/>
      <c r="C8" s="16">
        <v>15433</v>
      </c>
      <c r="D8" s="16">
        <v>18019</v>
      </c>
      <c r="E8" s="17">
        <f>D8</f>
        <v>18019</v>
      </c>
    </row>
    <row r="9" spans="1:8">
      <c r="A9" s="14" t="s">
        <v>7</v>
      </c>
      <c r="B9" s="15"/>
      <c r="C9" s="13">
        <v>1994</v>
      </c>
      <c r="D9" s="16">
        <v>2223</v>
      </c>
      <c r="E9" s="17">
        <f>D9</f>
        <v>2223</v>
      </c>
    </row>
    <row r="10" spans="1:8">
      <c r="A10" s="10"/>
      <c r="B10" s="11" t="s">
        <v>17</v>
      </c>
      <c r="C10" s="18">
        <f>SUM(C6:C9)</f>
        <v>67562</v>
      </c>
      <c r="D10" s="18">
        <f>SUM(D6:D9)</f>
        <v>76156</v>
      </c>
      <c r="E10" s="19">
        <f>SUM(E6:E9)</f>
        <v>76156</v>
      </c>
    </row>
    <row r="11" spans="1:8">
      <c r="A11" s="20" t="s">
        <v>18</v>
      </c>
      <c r="B11" s="15"/>
      <c r="C11" s="18"/>
      <c r="D11" s="18"/>
      <c r="E11" s="17"/>
    </row>
    <row r="12" spans="1:8">
      <c r="A12" s="20" t="s">
        <v>4</v>
      </c>
      <c r="B12" s="15"/>
      <c r="C12" s="19"/>
      <c r="D12" s="19"/>
      <c r="E12" s="17">
        <f>(D24+D10)*1%</f>
        <v>770.96</v>
      </c>
    </row>
    <row r="13" spans="1:8">
      <c r="A13" s="14" t="s">
        <v>22</v>
      </c>
      <c r="B13" s="15"/>
      <c r="C13" s="19"/>
      <c r="D13" s="19"/>
      <c r="E13" s="17">
        <f>C10*20%</f>
        <v>13512.400000000001</v>
      </c>
    </row>
    <row r="14" spans="1:8">
      <c r="A14" s="14" t="s">
        <v>28</v>
      </c>
      <c r="B14" s="15"/>
      <c r="C14" s="19"/>
      <c r="D14" s="19"/>
      <c r="E14" s="17">
        <f>B4*12.8</f>
        <v>5524.4800000000005</v>
      </c>
      <c r="H14" s="26"/>
    </row>
    <row r="15" spans="1:8">
      <c r="A15" s="14" t="s">
        <v>8</v>
      </c>
      <c r="B15" s="21"/>
      <c r="C15" s="19"/>
      <c r="D15" s="19"/>
      <c r="E15" s="17">
        <f>B4*10.06</f>
        <v>4341.8960000000006</v>
      </c>
    </row>
    <row r="16" spans="1:8">
      <c r="A16" s="10" t="s">
        <v>9</v>
      </c>
      <c r="B16" s="15"/>
      <c r="C16" s="19"/>
      <c r="D16" s="19"/>
      <c r="E16" s="17">
        <f>B4*8.08</f>
        <v>3487.3280000000004</v>
      </c>
    </row>
    <row r="17" spans="1:5">
      <c r="A17" s="10" t="s">
        <v>19</v>
      </c>
      <c r="B17" s="15"/>
      <c r="C17" s="19"/>
      <c r="D17" s="19"/>
      <c r="E17" s="17">
        <f>B4*6</f>
        <v>2589.6000000000004</v>
      </c>
    </row>
    <row r="18" spans="1:5">
      <c r="A18" s="10" t="s">
        <v>23</v>
      </c>
      <c r="B18" s="15"/>
      <c r="C18" s="19"/>
      <c r="D18" s="19"/>
      <c r="E18" s="17">
        <f>B4*7</f>
        <v>3021.2000000000003</v>
      </c>
    </row>
    <row r="19" spans="1:5">
      <c r="A19" s="10" t="s">
        <v>24</v>
      </c>
      <c r="B19" s="15"/>
      <c r="C19" s="19"/>
      <c r="D19" s="19"/>
      <c r="E19" s="17">
        <f>B4*3.71</f>
        <v>1601.2360000000001</v>
      </c>
    </row>
    <row r="20" spans="1:5">
      <c r="A20" s="14" t="s">
        <v>20</v>
      </c>
      <c r="B20" s="15"/>
      <c r="C20" s="19"/>
      <c r="D20" s="19"/>
      <c r="E20" s="17">
        <f>SUM(E12:E19)</f>
        <v>34849.1</v>
      </c>
    </row>
    <row r="21" spans="1:5">
      <c r="A21" s="14"/>
      <c r="B21" s="15"/>
      <c r="C21" s="19"/>
      <c r="D21" s="19"/>
      <c r="E21" s="17"/>
    </row>
    <row r="22" spans="1:5" ht="15.75">
      <c r="A22" s="23" t="s">
        <v>10</v>
      </c>
      <c r="B22" s="11"/>
      <c r="C22" s="22">
        <v>351</v>
      </c>
      <c r="D22" s="22">
        <v>384</v>
      </c>
      <c r="E22" s="22">
        <f>D22</f>
        <v>384</v>
      </c>
    </row>
    <row r="23" spans="1:5" ht="15.75">
      <c r="A23" s="23" t="s">
        <v>25</v>
      </c>
      <c r="B23" s="11"/>
      <c r="C23" s="22">
        <v>503</v>
      </c>
      <c r="D23" s="22">
        <v>556</v>
      </c>
      <c r="E23" s="22">
        <f>D23</f>
        <v>556</v>
      </c>
    </row>
    <row r="24" spans="1:5">
      <c r="A24" s="20"/>
      <c r="B24" s="15" t="s">
        <v>26</v>
      </c>
      <c r="C24" s="19">
        <f>SUM(C22:C23)</f>
        <v>854</v>
      </c>
      <c r="D24" s="19">
        <f>SUM(D22:D23)</f>
        <v>940</v>
      </c>
      <c r="E24" s="19">
        <f>SUM(E22:E23)</f>
        <v>940</v>
      </c>
    </row>
    <row r="25" spans="1:5">
      <c r="A25" s="20"/>
      <c r="B25" s="15" t="s">
        <v>21</v>
      </c>
      <c r="C25" s="22"/>
      <c r="D25" s="22"/>
      <c r="E25" s="19">
        <f>E24+E10</f>
        <v>77096</v>
      </c>
    </row>
    <row r="26" spans="1:5">
      <c r="A26" s="20" t="s">
        <v>11</v>
      </c>
      <c r="B26" s="11"/>
      <c r="C26" s="22"/>
      <c r="D26" s="22"/>
      <c r="E26" s="19">
        <f>C10-D10</f>
        <v>-8594</v>
      </c>
    </row>
    <row r="27" spans="1:5">
      <c r="A27" s="24" t="s">
        <v>12</v>
      </c>
      <c r="B27" s="25"/>
      <c r="C27" s="19"/>
      <c r="D27" s="19"/>
      <c r="E27" s="19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2025-02-17T13:04:52Z</dcterms:modified>
</cp:coreProperties>
</file>